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15" tabRatio="882" activeTab="0"/>
  </bookViews>
  <sheets>
    <sheet name="Contents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Definitions" sheetId="21" r:id="rId21"/>
  </sheets>
  <definedNames>
    <definedName name="_xlnm.Print_Area" localSheetId="19">'2000'!$A$1:$H$16</definedName>
    <definedName name="_xlnm.Print_Area" localSheetId="18">'2001'!$A$1:$H$18</definedName>
    <definedName name="_xlnm.Print_Area" localSheetId="17">'2002'!$A$1:$H$18</definedName>
    <definedName name="_xlnm.Print_Area" localSheetId="16">'2003'!$A$1:$H$18</definedName>
    <definedName name="_xlnm.Print_Area" localSheetId="15">'2004'!$A$1:$H$17</definedName>
    <definedName name="_xlnm.Print_Area" localSheetId="14">'2005'!$A$1:$H$17</definedName>
    <definedName name="_xlnm.Print_Area" localSheetId="13">'2006'!$A$1:$H$17</definedName>
    <definedName name="_xlnm.Print_Area" localSheetId="12">'2007'!$A$1:$H$17</definedName>
    <definedName name="_xlnm.Print_Area" localSheetId="11">'2008'!$A$1:$H$17</definedName>
    <definedName name="_xlnm.Print_Area" localSheetId="10">'2009'!$A$1:$H$18</definedName>
    <definedName name="_xlnm.Print_Area" localSheetId="9">'2010'!$A$1:$H$18</definedName>
  </definedNames>
  <calcPr fullCalcOnLoad="1"/>
</workbook>
</file>

<file path=xl/sharedStrings.xml><?xml version="1.0" encoding="utf-8"?>
<sst xmlns="http://schemas.openxmlformats.org/spreadsheetml/2006/main" count="434" uniqueCount="56">
  <si>
    <t>Level</t>
  </si>
  <si>
    <t>General University</t>
  </si>
  <si>
    <t>Nursing</t>
  </si>
  <si>
    <t>Pharmacy</t>
  </si>
  <si>
    <t>Dentistry</t>
  </si>
  <si>
    <t>Medicine</t>
  </si>
  <si>
    <t>Total HSC</t>
  </si>
  <si>
    <t>Undergraduate</t>
  </si>
  <si>
    <t>Graduate</t>
  </si>
  <si>
    <t>First- Professional</t>
  </si>
  <si>
    <t>NOTES:</t>
  </si>
  <si>
    <t>2) FTE based on credit hours of students enrolled in courses taught at the General University and at the</t>
  </si>
  <si>
    <t xml:space="preserve">    Robert C. Byrd Health Sciences Center of WVU based on course location indicated on course file.</t>
  </si>
  <si>
    <t>Click here to see notes, definitions and source.</t>
  </si>
  <si>
    <t>Fall 2004</t>
  </si>
  <si>
    <t>Fall 2003</t>
  </si>
  <si>
    <t>Fall 2002</t>
  </si>
  <si>
    <t>Fall 2001</t>
  </si>
  <si>
    <t>Fall 2000</t>
  </si>
  <si>
    <t>Click here to return to contents.</t>
  </si>
  <si>
    <t>Contents</t>
  </si>
  <si>
    <t>Definitions</t>
  </si>
  <si>
    <t>By Student Level</t>
  </si>
  <si>
    <t>Fall 2005</t>
  </si>
  <si>
    <t>First Professional</t>
  </si>
  <si>
    <t>Total</t>
  </si>
  <si>
    <t xml:space="preserve">Total </t>
  </si>
  <si>
    <t>Total University</t>
  </si>
  <si>
    <t>General University and Robert C. Byrd Health Sciences Center of WVU</t>
  </si>
  <si>
    <t>Full-Time Equivalent (FTE) Enrollment</t>
  </si>
  <si>
    <t>1) Includes Law First-Professional FTE and Pharmacy First-Professional enrolled in General University courses FTE</t>
  </si>
  <si>
    <t>General University and Robert C. Byrd Health Sciences Center</t>
  </si>
  <si>
    <t>Fall 2006</t>
  </si>
  <si>
    <t>West Virginia University - Main Campus</t>
  </si>
  <si>
    <t>Health Sciences Center</t>
  </si>
  <si>
    <t>Fall 2007</t>
  </si>
  <si>
    <t>Fall 2008</t>
  </si>
  <si>
    <t>Source: WV HEPC student files</t>
  </si>
  <si>
    <t>Pharmarcy</t>
  </si>
  <si>
    <t>Headcount Enrollment</t>
  </si>
  <si>
    <t>By College/School, Student Level and</t>
  </si>
  <si>
    <t xml:space="preserve">General University and Health Sciences Center </t>
  </si>
  <si>
    <t>Fall 2009</t>
  </si>
  <si>
    <t>Professional</t>
  </si>
  <si>
    <t>FTE_ColLev_GUHSC.dis</t>
  </si>
  <si>
    <t>Fall 2010</t>
  </si>
  <si>
    <t>Fall 2011</t>
  </si>
  <si>
    <t>Fall 2012</t>
  </si>
  <si>
    <t>Fall 2013</t>
  </si>
  <si>
    <t>Public Hlth</t>
  </si>
  <si>
    <t>Fall 2014</t>
  </si>
  <si>
    <t>Fall 2015</t>
  </si>
  <si>
    <t>Fall 2016</t>
  </si>
  <si>
    <t>Fall 2017</t>
  </si>
  <si>
    <t>Fall 2018</t>
  </si>
  <si>
    <t>Fall 2000 - Fall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</si>
</sst>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5" fillId="0" borderId="0" xfId="53" applyAlignment="1" applyProtection="1">
      <alignment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0" xfId="53" applyFill="1" applyBorder="1" applyAlignment="1" applyProtection="1">
      <alignment vertical="center"/>
      <protection/>
    </xf>
    <xf numFmtId="0" fontId="5" fillId="0" borderId="0" xfId="53" applyAlignment="1" applyProtection="1">
      <alignment vertical="center"/>
      <protection/>
    </xf>
    <xf numFmtId="37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64" fontId="5" fillId="0" borderId="0" xfId="53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53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53" applyFont="1" applyAlignment="1" applyProtection="1">
      <alignment horizontal="center" vertical="center"/>
      <protection/>
    </xf>
    <xf numFmtId="37" fontId="0" fillId="0" borderId="0" xfId="0" applyNumberFormat="1" applyFont="1" applyAlignment="1">
      <alignment horizontal="center" vertical="center"/>
    </xf>
    <xf numFmtId="164" fontId="5" fillId="0" borderId="0" xfId="53" applyNumberFormat="1" applyFont="1" applyAlignment="1" applyProtection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5" fontId="8" fillId="34" borderId="1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165" fontId="1" fillId="35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165" fontId="8" fillId="34" borderId="11" xfId="0" applyNumberFormat="1" applyFont="1" applyFill="1" applyBorder="1" applyAlignment="1">
      <alignment horizontal="center" vertical="center" wrapText="1"/>
    </xf>
    <xf numFmtId="165" fontId="7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center"/>
    </xf>
    <xf numFmtId="165" fontId="1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" fillId="0" borderId="12" xfId="53" applyFont="1" applyBorder="1" applyAlignment="1" applyProtection="1">
      <alignment horizontal="center" vertical="center"/>
      <protection/>
    </xf>
    <xf numFmtId="0" fontId="1" fillId="0" borderId="13" xfId="53" applyFont="1" applyBorder="1" applyAlignment="1" applyProtection="1">
      <alignment horizontal="center" vertical="center"/>
      <protection/>
    </xf>
    <xf numFmtId="0" fontId="10" fillId="33" borderId="14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/>
    </xf>
    <xf numFmtId="0" fontId="46" fillId="36" borderId="0" xfId="0" applyFont="1" applyFill="1" applyAlignment="1">
      <alignment horizontal="left" vertical="center"/>
    </xf>
    <xf numFmtId="0" fontId="47" fillId="36" borderId="0" xfId="0" applyFont="1" applyFill="1" applyAlignment="1">
      <alignment horizontal="left" vertical="center"/>
    </xf>
    <xf numFmtId="0" fontId="33" fillId="20" borderId="10" xfId="0" applyFont="1" applyFill="1" applyBorder="1" applyAlignment="1">
      <alignment horizontal="left" vertical="center" wrapText="1"/>
    </xf>
    <xf numFmtId="0" fontId="44" fillId="22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2" fillId="0" borderId="0" xfId="0" applyFont="1" applyAlignment="1">
      <alignment/>
    </xf>
    <xf numFmtId="0" fontId="48" fillId="36" borderId="0" xfId="0" applyFont="1" applyFill="1" applyAlignment="1">
      <alignment horizontal="left" vertical="center"/>
    </xf>
    <xf numFmtId="0" fontId="44" fillId="36" borderId="0" xfId="0" applyFont="1" applyFill="1" applyAlignment="1">
      <alignment vertical="center"/>
    </xf>
    <xf numFmtId="165" fontId="49" fillId="36" borderId="10" xfId="0" applyNumberFormat="1" applyFont="1" applyFill="1" applyBorder="1" applyAlignment="1">
      <alignment horizontal="center" vertical="center" wrapText="1"/>
    </xf>
    <xf numFmtId="165" fontId="1" fillId="37" borderId="10" xfId="0" applyNumberFormat="1" applyFont="1" applyFill="1" applyBorder="1" applyAlignment="1">
      <alignment horizontal="center" vertical="center" wrapText="1"/>
    </xf>
    <xf numFmtId="165" fontId="1" fillId="22" borderId="10" xfId="0" applyNumberFormat="1" applyFont="1" applyFill="1" applyBorder="1" applyAlignment="1">
      <alignment horizontal="center" vertical="center" wrapText="1"/>
    </xf>
    <xf numFmtId="165" fontId="44" fillId="22" borderId="10" xfId="0" applyNumberFormat="1" applyFont="1" applyFill="1" applyBorder="1" applyAlignment="1">
      <alignment horizontal="center" vertical="center" wrapText="1"/>
    </xf>
    <xf numFmtId="165" fontId="48" fillId="38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9933"/>
      </a:accent2>
      <a:accent3>
        <a:srgbClr val="FFFFCC"/>
      </a:accent3>
      <a:accent4>
        <a:srgbClr val="8064A2"/>
      </a:accent4>
      <a:accent5>
        <a:srgbClr val="333399"/>
      </a:accent5>
      <a:accent6>
        <a:srgbClr val="F79646"/>
      </a:accent6>
      <a:hlink>
        <a:srgbClr val="33339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9.140625" style="14" customWidth="1"/>
    <col min="2" max="16384" width="9.140625" style="14" customWidth="1"/>
  </cols>
  <sheetData>
    <row r="1" spans="1:8" ht="15.75">
      <c r="A1" s="10" t="s">
        <v>33</v>
      </c>
      <c r="B1" s="11"/>
      <c r="C1" s="11"/>
      <c r="D1" s="11"/>
      <c r="E1" s="11"/>
      <c r="F1" s="11"/>
      <c r="G1" s="4"/>
      <c r="H1" s="4"/>
    </row>
    <row r="2" spans="1:8" ht="15.75">
      <c r="A2" s="43" t="s">
        <v>29</v>
      </c>
      <c r="B2" s="11"/>
      <c r="C2" s="11"/>
      <c r="D2" s="11"/>
      <c r="E2" s="11"/>
      <c r="F2" s="11"/>
      <c r="G2" s="4"/>
      <c r="H2" s="4"/>
    </row>
    <row r="3" spans="1:8" ht="15.75">
      <c r="A3" s="17" t="s">
        <v>22</v>
      </c>
      <c r="B3" s="11"/>
      <c r="C3" s="11"/>
      <c r="D3" s="11"/>
      <c r="E3" s="11"/>
      <c r="F3" s="11"/>
      <c r="G3" s="4"/>
      <c r="H3" s="4"/>
    </row>
    <row r="4" spans="1:8" ht="15.75">
      <c r="A4" s="17" t="s">
        <v>28</v>
      </c>
      <c r="B4" s="10"/>
      <c r="C4" s="10"/>
      <c r="D4" s="10"/>
      <c r="E4" s="10"/>
      <c r="F4" s="10"/>
      <c r="G4" s="5"/>
      <c r="H4" s="5"/>
    </row>
    <row r="5" spans="1:8" ht="15.75">
      <c r="A5" s="2" t="s">
        <v>55</v>
      </c>
      <c r="B5" s="10"/>
      <c r="C5" s="10"/>
      <c r="D5" s="10"/>
      <c r="E5" s="10"/>
      <c r="F5" s="10"/>
      <c r="G5" s="5"/>
      <c r="H5" s="5"/>
    </row>
    <row r="9" ht="13.5" thickBot="1"/>
    <row r="10" ht="15">
      <c r="A10" s="42" t="s">
        <v>20</v>
      </c>
    </row>
    <row r="11" s="38" customFormat="1" ht="12.75">
      <c r="A11" s="39" t="s">
        <v>54</v>
      </c>
    </row>
    <row r="12" s="38" customFormat="1" ht="12.75">
      <c r="A12" s="39" t="s">
        <v>53</v>
      </c>
    </row>
    <row r="13" s="38" customFormat="1" ht="12.75">
      <c r="A13" s="39" t="s">
        <v>52</v>
      </c>
    </row>
    <row r="14" s="38" customFormat="1" ht="12.75">
      <c r="A14" s="39" t="s">
        <v>51</v>
      </c>
    </row>
    <row r="15" s="38" customFormat="1" ht="12.75">
      <c r="A15" s="39" t="s">
        <v>50</v>
      </c>
    </row>
    <row r="16" s="38" customFormat="1" ht="12.75">
      <c r="A16" s="39" t="s">
        <v>48</v>
      </c>
    </row>
    <row r="17" s="38" customFormat="1" ht="12.75">
      <c r="A17" s="39" t="s">
        <v>47</v>
      </c>
    </row>
    <row r="18" s="38" customFormat="1" ht="12.75">
      <c r="A18" s="39" t="s">
        <v>46</v>
      </c>
    </row>
    <row r="19" s="38" customFormat="1" ht="12.75">
      <c r="A19" s="39" t="s">
        <v>45</v>
      </c>
    </row>
    <row r="20" s="38" customFormat="1" ht="12.75">
      <c r="A20" s="39" t="s">
        <v>42</v>
      </c>
    </row>
    <row r="21" s="38" customFormat="1" ht="12.75">
      <c r="A21" s="39" t="s">
        <v>36</v>
      </c>
    </row>
    <row r="22" s="38" customFormat="1" ht="12.75">
      <c r="A22" s="39" t="s">
        <v>35</v>
      </c>
    </row>
    <row r="23" s="38" customFormat="1" ht="12.75">
      <c r="A23" s="39" t="s">
        <v>32</v>
      </c>
    </row>
    <row r="24" s="38" customFormat="1" ht="12.75">
      <c r="A24" s="39" t="s">
        <v>23</v>
      </c>
    </row>
    <row r="25" ht="12.75">
      <c r="A25" s="40" t="s">
        <v>14</v>
      </c>
    </row>
    <row r="26" ht="12.75">
      <c r="A26" s="40" t="s">
        <v>15</v>
      </c>
    </row>
    <row r="27" ht="12.75">
      <c r="A27" s="40" t="s">
        <v>16</v>
      </c>
    </row>
    <row r="28" ht="12.75">
      <c r="A28" s="40" t="s">
        <v>17</v>
      </c>
    </row>
    <row r="29" ht="12.75">
      <c r="A29" s="40" t="s">
        <v>18</v>
      </c>
    </row>
    <row r="30" ht="13.5" thickBot="1">
      <c r="A30" s="41" t="s">
        <v>21</v>
      </c>
    </row>
  </sheetData>
  <sheetProtection/>
  <hyperlinks>
    <hyperlink ref="A25" location="'2004'!A1" display="'2004'!A1"/>
    <hyperlink ref="A26" location="'2003'!A1" display="'2003'!A1"/>
    <hyperlink ref="A27" location="'2002'!A1" display="'2002'!A1"/>
    <hyperlink ref="A28" location="'2001'!A1" display="'2001'!A1"/>
    <hyperlink ref="A29" location="'2000'!A1" display="'2000'!A1"/>
    <hyperlink ref="A30" location="Definitions!A1" display="Definitions"/>
    <hyperlink ref="A24" location="'2005'!A1" display="'2005'!A1"/>
    <hyperlink ref="A22" location="'2007'!A1" display="'2007'!A1"/>
    <hyperlink ref="A23" location="'2006'!A1" display="'2006'!A1"/>
    <hyperlink ref="A21" location="'2008'!A1" display="'2008'!A1"/>
    <hyperlink ref="A20" location="'2009'!A1" display="'2009'!A1"/>
    <hyperlink ref="A19" location="'2010'!A1" display="Fall 2010"/>
    <hyperlink ref="A18" location="'2011'!A1" display="Fall 2011"/>
    <hyperlink ref="A17" location="'2012'!A1" display="Fall 2012"/>
    <hyperlink ref="A16" location="'2013'!A1" display="Fall 2013"/>
    <hyperlink ref="A15" location="'2014'!A1" display="Fall 2014"/>
    <hyperlink ref="A14" location="'2015'!A1" display="Fall 2015"/>
    <hyperlink ref="A13" location="'2016'!A1" display="Fall 2016"/>
    <hyperlink ref="A12" location="'2017'!A1" display="Fall 2017"/>
    <hyperlink ref="A11" location="'2018'!A1" display="Fall 2018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18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19.57421875" style="14" customWidth="1"/>
    <col min="2" max="2" width="13.140625" style="14" customWidth="1"/>
    <col min="3" max="8" width="10.7109375" style="14" customWidth="1"/>
    <col min="9" max="16384" width="9.140625" style="14" customWidth="1"/>
  </cols>
  <sheetData>
    <row r="1" ht="15.75">
      <c r="A1" s="44" t="s">
        <v>33</v>
      </c>
    </row>
    <row r="2" ht="15">
      <c r="A2" s="45" t="s">
        <v>39</v>
      </c>
    </row>
    <row r="3" ht="12.75">
      <c r="A3" s="50" t="s">
        <v>29</v>
      </c>
    </row>
    <row r="4" ht="12.75">
      <c r="A4" s="50" t="s">
        <v>40</v>
      </c>
    </row>
    <row r="5" ht="12.75">
      <c r="A5" s="50" t="s">
        <v>41</v>
      </c>
    </row>
    <row r="6" ht="12.75">
      <c r="A6" s="51" t="s">
        <v>45</v>
      </c>
    </row>
    <row r="8" spans="1:8" s="5" customFormat="1" ht="15.75" customHeight="1">
      <c r="A8" s="57" t="s">
        <v>0</v>
      </c>
      <c r="B8" s="59" t="s">
        <v>1</v>
      </c>
      <c r="C8" s="61" t="s">
        <v>34</v>
      </c>
      <c r="D8" s="61"/>
      <c r="E8" s="61"/>
      <c r="F8" s="61"/>
      <c r="G8" s="61"/>
      <c r="H8" s="62" t="s">
        <v>25</v>
      </c>
    </row>
    <row r="9" spans="1:8" s="5" customFormat="1" ht="15.75" customHeight="1">
      <c r="A9" s="58"/>
      <c r="B9" s="60"/>
      <c r="C9" s="26" t="s">
        <v>4</v>
      </c>
      <c r="D9" s="26" t="s">
        <v>5</v>
      </c>
      <c r="E9" s="26" t="s">
        <v>2</v>
      </c>
      <c r="F9" s="26" t="s">
        <v>3</v>
      </c>
      <c r="G9" s="26" t="s">
        <v>6</v>
      </c>
      <c r="H9" s="63"/>
    </row>
    <row r="10" spans="1:9" ht="17.25" customHeight="1">
      <c r="A10" s="46" t="s">
        <v>7</v>
      </c>
      <c r="B10" s="52">
        <v>21046.8</v>
      </c>
      <c r="C10" s="52">
        <v>40.87</v>
      </c>
      <c r="D10" s="52">
        <v>600.93</v>
      </c>
      <c r="E10" s="52">
        <v>392.33</v>
      </c>
      <c r="F10" s="52"/>
      <c r="G10" s="53">
        <f>SUM(C10:F10)</f>
        <v>1034.1299999999999</v>
      </c>
      <c r="H10" s="54">
        <f>SUM(B10+G10)</f>
        <v>22080.93</v>
      </c>
      <c r="I10" s="48"/>
    </row>
    <row r="11" spans="1:8" ht="17.25" customHeight="1">
      <c r="A11" s="46" t="s">
        <v>8</v>
      </c>
      <c r="B11" s="52">
        <v>3394.33</v>
      </c>
      <c r="C11" s="52">
        <v>17.75</v>
      </c>
      <c r="D11" s="52">
        <v>286.42</v>
      </c>
      <c r="E11" s="52">
        <v>68.08</v>
      </c>
      <c r="F11" s="52">
        <v>28.58</v>
      </c>
      <c r="G11" s="53">
        <f>SUM(C11:F11)</f>
        <v>400.83</v>
      </c>
      <c r="H11" s="54">
        <f>SUM(B11+G11)</f>
        <v>3795.16</v>
      </c>
    </row>
    <row r="12" spans="1:8" ht="17.25" customHeight="1">
      <c r="A12" s="46" t="s">
        <v>43</v>
      </c>
      <c r="B12" s="52">
        <v>602.42</v>
      </c>
      <c r="C12" s="52">
        <v>196</v>
      </c>
      <c r="D12" s="52">
        <v>664.17</v>
      </c>
      <c r="E12" s="52">
        <v>18.58</v>
      </c>
      <c r="F12" s="52">
        <v>348.75</v>
      </c>
      <c r="G12" s="53">
        <f>SUM(C12:F12)</f>
        <v>1227.5</v>
      </c>
      <c r="H12" s="54">
        <f>SUM(B12+G12)</f>
        <v>1829.92</v>
      </c>
    </row>
    <row r="13" spans="1:8" ht="17.25" customHeight="1">
      <c r="A13" s="47" t="s">
        <v>25</v>
      </c>
      <c r="B13" s="55">
        <f aca="true" t="shared" si="0" ref="B13:H13">SUM(B10:B12)</f>
        <v>25043.549999999996</v>
      </c>
      <c r="C13" s="55">
        <f t="shared" si="0"/>
        <v>254.62</v>
      </c>
      <c r="D13" s="55">
        <f t="shared" si="0"/>
        <v>1551.52</v>
      </c>
      <c r="E13" s="55">
        <f t="shared" si="0"/>
        <v>478.98999999999995</v>
      </c>
      <c r="F13" s="55">
        <f t="shared" si="0"/>
        <v>377.33</v>
      </c>
      <c r="G13" s="55">
        <f t="shared" si="0"/>
        <v>2662.46</v>
      </c>
      <c r="H13" s="54">
        <f t="shared" si="0"/>
        <v>27706.010000000002</v>
      </c>
    </row>
    <row r="16" spans="1:8" s="5" customFormat="1" ht="12.75">
      <c r="A16" s="15" t="s">
        <v>13</v>
      </c>
      <c r="B16" s="20"/>
      <c r="C16" s="19"/>
      <c r="D16" s="19"/>
      <c r="E16" s="19"/>
      <c r="F16" s="19"/>
      <c r="G16" s="19"/>
      <c r="H16" s="19"/>
    </row>
    <row r="17" spans="2:8" s="5" customFormat="1" ht="12.75">
      <c r="B17" s="21"/>
      <c r="C17" s="21"/>
      <c r="D17" s="21"/>
      <c r="E17" s="21"/>
      <c r="F17" s="21"/>
      <c r="G17" s="21"/>
      <c r="H17" s="21"/>
    </row>
    <row r="18" spans="1:8" s="5" customFormat="1" ht="12.75">
      <c r="A18" s="16" t="s">
        <v>19</v>
      </c>
      <c r="B18" s="22"/>
      <c r="C18" s="22"/>
      <c r="D18" s="23"/>
      <c r="E18" s="23"/>
      <c r="F18" s="23"/>
      <c r="G18" s="23"/>
      <c r="H18" s="23"/>
    </row>
  </sheetData>
  <sheetProtection/>
  <mergeCells count="4">
    <mergeCell ref="A8:A9"/>
    <mergeCell ref="B8:B9"/>
    <mergeCell ref="C8:G8"/>
    <mergeCell ref="H8:H9"/>
  </mergeCells>
  <hyperlinks>
    <hyperlink ref="A16:B16" location="Definitions!A1" display="Click here to see notes, definitions and source."/>
    <hyperlink ref="A18:C18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landscape" r:id="rId1"/>
  <ignoredErrors>
    <ignoredError sqref="G10:G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9.57421875" style="14" customWidth="1"/>
    <col min="2" max="2" width="13.140625" style="14" customWidth="1"/>
    <col min="3" max="8" width="10.7109375" style="14" customWidth="1"/>
    <col min="9" max="16384" width="9.140625" style="14" customWidth="1"/>
  </cols>
  <sheetData>
    <row r="1" ht="15.75">
      <c r="A1" s="44" t="s">
        <v>33</v>
      </c>
    </row>
    <row r="2" ht="15">
      <c r="A2" s="45" t="s">
        <v>39</v>
      </c>
    </row>
    <row r="3" ht="12.75">
      <c r="A3" s="50" t="s">
        <v>29</v>
      </c>
    </row>
    <row r="4" ht="12.75">
      <c r="A4" s="50" t="s">
        <v>40</v>
      </c>
    </row>
    <row r="5" ht="12.75">
      <c r="A5" s="50" t="s">
        <v>41</v>
      </c>
    </row>
    <row r="6" ht="12.75">
      <c r="A6" s="51" t="s">
        <v>42</v>
      </c>
    </row>
    <row r="8" spans="1:8" s="5" customFormat="1" ht="15.75" customHeight="1">
      <c r="A8" s="57" t="s">
        <v>0</v>
      </c>
      <c r="B8" s="59" t="s">
        <v>1</v>
      </c>
      <c r="C8" s="61" t="s">
        <v>34</v>
      </c>
      <c r="D8" s="61"/>
      <c r="E8" s="61"/>
      <c r="F8" s="61"/>
      <c r="G8" s="61"/>
      <c r="H8" s="62" t="s">
        <v>25</v>
      </c>
    </row>
    <row r="9" spans="1:8" s="5" customFormat="1" ht="15.75" customHeight="1">
      <c r="A9" s="58"/>
      <c r="B9" s="60"/>
      <c r="C9" s="26" t="s">
        <v>4</v>
      </c>
      <c r="D9" s="26" t="s">
        <v>5</v>
      </c>
      <c r="E9" s="26" t="s">
        <v>2</v>
      </c>
      <c r="F9" s="26" t="s">
        <v>3</v>
      </c>
      <c r="G9" s="26" t="s">
        <v>6</v>
      </c>
      <c r="H9" s="63"/>
    </row>
    <row r="10" spans="1:9" ht="17.25" customHeight="1">
      <c r="A10" s="46" t="s">
        <v>7</v>
      </c>
      <c r="B10" s="52">
        <v>20518.8</v>
      </c>
      <c r="C10" s="52">
        <v>42.47</v>
      </c>
      <c r="D10" s="52">
        <v>576</v>
      </c>
      <c r="E10" s="52">
        <v>381.33</v>
      </c>
      <c r="F10" s="52"/>
      <c r="G10" s="53">
        <f>SUM(C10:F10)</f>
        <v>999.8</v>
      </c>
      <c r="H10" s="54">
        <v>21518.6</v>
      </c>
      <c r="I10" s="48"/>
    </row>
    <row r="11" spans="1:8" ht="17.25" customHeight="1">
      <c r="A11" s="46" t="s">
        <v>8</v>
      </c>
      <c r="B11" s="52">
        <v>3424.83</v>
      </c>
      <c r="C11" s="52">
        <v>15</v>
      </c>
      <c r="D11" s="52">
        <v>292.92</v>
      </c>
      <c r="E11" s="52">
        <v>69.17</v>
      </c>
      <c r="F11" s="52">
        <v>23.5</v>
      </c>
      <c r="G11" s="53">
        <f>SUM(C11:F11)</f>
        <v>400.59000000000003</v>
      </c>
      <c r="H11" s="54">
        <v>3825.42</v>
      </c>
    </row>
    <row r="12" spans="1:8" ht="17.25" customHeight="1">
      <c r="A12" s="46" t="s">
        <v>43</v>
      </c>
      <c r="B12" s="52">
        <v>653.17</v>
      </c>
      <c r="C12" s="52">
        <v>194</v>
      </c>
      <c r="D12" s="52">
        <v>655.58</v>
      </c>
      <c r="E12" s="52">
        <v>15.5</v>
      </c>
      <c r="F12" s="52">
        <v>356</v>
      </c>
      <c r="G12" s="53">
        <f>SUM(C12:F12)</f>
        <v>1221.08</v>
      </c>
      <c r="H12" s="54">
        <v>1874.25</v>
      </c>
    </row>
    <row r="13" spans="1:8" ht="17.25" customHeight="1">
      <c r="A13" s="47" t="s">
        <v>25</v>
      </c>
      <c r="B13" s="55">
        <v>24596.8</v>
      </c>
      <c r="C13" s="55">
        <v>251.47</v>
      </c>
      <c r="D13" s="55">
        <v>1524.5</v>
      </c>
      <c r="E13" s="55">
        <v>466</v>
      </c>
      <c r="F13" s="55">
        <v>379.5</v>
      </c>
      <c r="G13" s="56">
        <f>SUM(C13:F13)</f>
        <v>2621.4700000000003</v>
      </c>
      <c r="H13" s="54">
        <v>27218.27</v>
      </c>
    </row>
    <row r="16" spans="1:8" s="5" customFormat="1" ht="12.75">
      <c r="A16" s="15" t="s">
        <v>13</v>
      </c>
      <c r="B16" s="20"/>
      <c r="C16" s="19"/>
      <c r="D16" s="19"/>
      <c r="E16" s="19"/>
      <c r="F16" s="19"/>
      <c r="G16" s="19"/>
      <c r="H16" s="19"/>
    </row>
    <row r="17" spans="2:8" s="5" customFormat="1" ht="12.75">
      <c r="B17" s="21"/>
      <c r="C17" s="21"/>
      <c r="D17" s="21"/>
      <c r="E17" s="21"/>
      <c r="F17" s="21"/>
      <c r="G17" s="21"/>
      <c r="H17" s="21"/>
    </row>
    <row r="18" spans="1:8" s="5" customFormat="1" ht="12.75">
      <c r="A18" s="16" t="s">
        <v>19</v>
      </c>
      <c r="B18" s="22"/>
      <c r="C18" s="22"/>
      <c r="D18" s="23"/>
      <c r="E18" s="23"/>
      <c r="F18" s="23"/>
      <c r="G18" s="23"/>
      <c r="H18" s="23"/>
    </row>
  </sheetData>
  <sheetProtection/>
  <mergeCells count="4">
    <mergeCell ref="A8:A9"/>
    <mergeCell ref="H8:H9"/>
    <mergeCell ref="B8:B9"/>
    <mergeCell ref="C8:G8"/>
  </mergeCells>
  <hyperlinks>
    <hyperlink ref="A16:B16" location="Definitions!A1" display="Click here to see notes, definitions and source."/>
    <hyperlink ref="A18:C18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landscape" r:id="rId1"/>
  <ignoredErrors>
    <ignoredError sqref="G10:G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19.57421875" style="5" customWidth="1"/>
    <col min="2" max="2" width="13.140625" style="19" customWidth="1"/>
    <col min="3" max="3" width="10.00390625" style="19" customWidth="1"/>
    <col min="4" max="4" width="10.28125" style="19" customWidth="1"/>
    <col min="5" max="5" width="9.8515625" style="19" customWidth="1"/>
    <col min="6" max="6" width="11.421875" style="19" customWidth="1"/>
    <col min="7" max="7" width="11.28125" style="19" customWidth="1"/>
    <col min="8" max="8" width="11.140625" style="19" customWidth="1"/>
    <col min="9" max="16384" width="9.140625" style="5" customWidth="1"/>
  </cols>
  <sheetData>
    <row r="1" spans="1:6" ht="15.75">
      <c r="A1" s="10" t="s">
        <v>33</v>
      </c>
      <c r="B1" s="18"/>
      <c r="C1" s="18"/>
      <c r="D1" s="18"/>
      <c r="E1" s="18"/>
      <c r="F1" s="18"/>
    </row>
    <row r="2" spans="1:6" ht="15">
      <c r="A2" s="43" t="s">
        <v>29</v>
      </c>
      <c r="B2" s="18"/>
      <c r="C2" s="18"/>
      <c r="D2" s="18"/>
      <c r="E2" s="18"/>
      <c r="F2" s="18"/>
    </row>
    <row r="3" spans="1:6" ht="12.75">
      <c r="A3" s="17" t="s">
        <v>22</v>
      </c>
      <c r="B3" s="18"/>
      <c r="C3" s="18"/>
      <c r="D3" s="18"/>
      <c r="E3" s="18"/>
      <c r="F3" s="18"/>
    </row>
    <row r="4" spans="1:6" ht="12.75">
      <c r="A4" s="17" t="s">
        <v>31</v>
      </c>
      <c r="B4" s="18"/>
      <c r="C4" s="18"/>
      <c r="D4" s="18"/>
      <c r="E4" s="18"/>
      <c r="F4" s="18"/>
    </row>
    <row r="5" spans="1:6" ht="12.75">
      <c r="A5" s="2" t="s">
        <v>36</v>
      </c>
      <c r="B5" s="18"/>
      <c r="C5" s="18"/>
      <c r="D5" s="18"/>
      <c r="E5" s="18"/>
      <c r="F5" s="18"/>
    </row>
    <row r="6" ht="15.75" customHeight="1"/>
    <row r="7" spans="1:8" ht="15.75" customHeight="1">
      <c r="A7" s="57" t="s">
        <v>0</v>
      </c>
      <c r="B7" s="59" t="s">
        <v>1</v>
      </c>
      <c r="C7" s="61" t="s">
        <v>34</v>
      </c>
      <c r="D7" s="61"/>
      <c r="E7" s="61"/>
      <c r="F7" s="61"/>
      <c r="G7" s="61"/>
      <c r="H7" s="27"/>
    </row>
    <row r="8" spans="1:8" ht="15.75" customHeight="1">
      <c r="A8" s="58"/>
      <c r="B8" s="60"/>
      <c r="C8" s="26" t="s">
        <v>4</v>
      </c>
      <c r="D8" s="26" t="s">
        <v>5</v>
      </c>
      <c r="E8" s="26" t="s">
        <v>2</v>
      </c>
      <c r="F8" s="26" t="s">
        <v>3</v>
      </c>
      <c r="G8" s="26" t="s">
        <v>6</v>
      </c>
      <c r="H8" s="26" t="s">
        <v>25</v>
      </c>
    </row>
    <row r="9" spans="1:8" ht="21" customHeight="1">
      <c r="A9" s="25" t="s">
        <v>7</v>
      </c>
      <c r="B9" s="28">
        <f>H9-G9</f>
        <v>20701.14</v>
      </c>
      <c r="C9" s="28">
        <v>42.93</v>
      </c>
      <c r="D9" s="28">
        <v>575.3</v>
      </c>
      <c r="E9" s="28">
        <v>361.13</v>
      </c>
      <c r="F9" s="28">
        <v>2</v>
      </c>
      <c r="G9" s="53">
        <f>SUM(C9:F9)</f>
        <v>981.3599999999999</v>
      </c>
      <c r="H9" s="29">
        <v>21682.5</v>
      </c>
    </row>
    <row r="10" spans="1:8" ht="21" customHeight="1">
      <c r="A10" s="25" t="s">
        <v>8</v>
      </c>
      <c r="B10" s="28">
        <f>H10-G10</f>
        <v>3458.8599999999997</v>
      </c>
      <c r="C10" s="28">
        <v>15.08</v>
      </c>
      <c r="D10" s="28">
        <v>359.42</v>
      </c>
      <c r="E10" s="28">
        <v>65.92</v>
      </c>
      <c r="F10" s="28">
        <v>21.42</v>
      </c>
      <c r="G10" s="53">
        <f>SUM(C10:F10)</f>
        <v>461.84000000000003</v>
      </c>
      <c r="H10" s="29">
        <v>3920.7</v>
      </c>
    </row>
    <row r="11" spans="1:8" ht="21" customHeight="1">
      <c r="A11" s="25" t="s">
        <v>24</v>
      </c>
      <c r="B11" s="28">
        <f>H11-G11</f>
        <v>416.6700000000001</v>
      </c>
      <c r="C11" s="28">
        <v>198</v>
      </c>
      <c r="D11" s="28">
        <v>496.53</v>
      </c>
      <c r="E11" s="28">
        <v>0</v>
      </c>
      <c r="F11" s="28">
        <v>278</v>
      </c>
      <c r="G11" s="53">
        <f>SUM(C11:F11)</f>
        <v>972.53</v>
      </c>
      <c r="H11" s="29">
        <v>1389.2</v>
      </c>
    </row>
    <row r="12" spans="1:8" ht="21" customHeight="1">
      <c r="A12" s="30" t="s">
        <v>25</v>
      </c>
      <c r="B12" s="31">
        <f aca="true" t="shared" si="0" ref="B12:H12">SUM(B9:B11)</f>
        <v>24576.67</v>
      </c>
      <c r="C12" s="31">
        <f>SUM(C9:C11)</f>
        <v>256.01</v>
      </c>
      <c r="D12" s="31">
        <f>SUM(D9:D11)</f>
        <v>1431.25</v>
      </c>
      <c r="E12" s="31">
        <f>SUM(E9:E11)</f>
        <v>427.05</v>
      </c>
      <c r="F12" s="31">
        <f>SUM(F9:F11)</f>
        <v>301.42</v>
      </c>
      <c r="G12" s="31">
        <f t="shared" si="0"/>
        <v>2415.7299999999996</v>
      </c>
      <c r="H12" s="31">
        <f t="shared" si="0"/>
        <v>26992.4</v>
      </c>
    </row>
    <row r="15" spans="1:2" ht="12.75">
      <c r="A15" s="15" t="s">
        <v>13</v>
      </c>
      <c r="B15" s="20"/>
    </row>
    <row r="16" spans="2:8" ht="12.75">
      <c r="B16" s="21"/>
      <c r="C16" s="21"/>
      <c r="D16" s="21"/>
      <c r="E16" s="21"/>
      <c r="F16" s="21"/>
      <c r="G16" s="21"/>
      <c r="H16" s="21"/>
    </row>
    <row r="17" spans="1:8" ht="12.75">
      <c r="A17" s="16" t="s">
        <v>19</v>
      </c>
      <c r="B17" s="22"/>
      <c r="C17" s="22"/>
      <c r="D17" s="23"/>
      <c r="E17" s="23"/>
      <c r="F17" s="23"/>
      <c r="G17" s="23"/>
      <c r="H17" s="23"/>
    </row>
    <row r="21" spans="2:7" ht="12.75">
      <c r="B21" s="24"/>
      <c r="C21" s="24"/>
      <c r="D21" s="24"/>
      <c r="E21" s="24"/>
      <c r="F21" s="24"/>
      <c r="G21" s="24"/>
    </row>
  </sheetData>
  <sheetProtection/>
  <mergeCells count="3">
    <mergeCell ref="A7:A8"/>
    <mergeCell ref="B7:B8"/>
    <mergeCell ref="C7:G7"/>
  </mergeCells>
  <hyperlinks>
    <hyperlink ref="A15:B15" location="Definitions!A1" display="Click here to see notes, definitions and source."/>
    <hyperlink ref="A17:C17" location="Contents!A1" display="Click here to return to contents."/>
  </hyperlinks>
  <printOptions horizontalCentered="1"/>
  <pageMargins left="0.75" right="0.75" top="1" bottom="1" header="0.5" footer="0.5"/>
  <pageSetup horizontalDpi="600" verticalDpi="600" orientation="landscape" r:id="rId1"/>
  <ignoredErrors>
    <ignoredError sqref="G9:G1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2"/>
  </sheetPr>
  <dimension ref="A1:H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19.57421875" style="5" customWidth="1"/>
    <col min="2" max="2" width="13.140625" style="19" customWidth="1"/>
    <col min="3" max="3" width="10.00390625" style="19" customWidth="1"/>
    <col min="4" max="4" width="10.140625" style="19" customWidth="1"/>
    <col min="5" max="5" width="9.8515625" style="19" customWidth="1"/>
    <col min="6" max="6" width="11.421875" style="19" customWidth="1"/>
    <col min="7" max="7" width="11.28125" style="19" customWidth="1"/>
    <col min="8" max="8" width="11.140625" style="19" customWidth="1"/>
    <col min="9" max="16384" width="9.140625" style="5" customWidth="1"/>
  </cols>
  <sheetData>
    <row r="1" spans="1:6" ht="15.75">
      <c r="A1" s="10" t="s">
        <v>33</v>
      </c>
      <c r="B1" s="18"/>
      <c r="C1" s="18"/>
      <c r="D1" s="18"/>
      <c r="E1" s="18"/>
      <c r="F1" s="18"/>
    </row>
    <row r="2" spans="1:6" ht="15">
      <c r="A2" s="43" t="s">
        <v>29</v>
      </c>
      <c r="B2" s="18"/>
      <c r="C2" s="18"/>
      <c r="D2" s="18"/>
      <c r="E2" s="18"/>
      <c r="F2" s="18"/>
    </row>
    <row r="3" spans="1:6" ht="12.75">
      <c r="A3" s="17" t="s">
        <v>22</v>
      </c>
      <c r="B3" s="18"/>
      <c r="C3" s="18"/>
      <c r="D3" s="18"/>
      <c r="E3" s="18"/>
      <c r="F3" s="18"/>
    </row>
    <row r="4" spans="1:6" ht="12.75">
      <c r="A4" s="17" t="s">
        <v>31</v>
      </c>
      <c r="B4" s="18"/>
      <c r="C4" s="18"/>
      <c r="D4" s="18"/>
      <c r="E4" s="18"/>
      <c r="F4" s="18"/>
    </row>
    <row r="5" spans="1:6" ht="12.75">
      <c r="A5" s="2" t="s">
        <v>35</v>
      </c>
      <c r="B5" s="18"/>
      <c r="C5" s="18"/>
      <c r="D5" s="18"/>
      <c r="E5" s="18"/>
      <c r="F5" s="18"/>
    </row>
    <row r="6" ht="15.75" customHeight="1"/>
    <row r="7" spans="1:8" ht="15.75" customHeight="1">
      <c r="A7" s="57" t="s">
        <v>0</v>
      </c>
      <c r="B7" s="59" t="s">
        <v>1</v>
      </c>
      <c r="C7" s="61" t="s">
        <v>34</v>
      </c>
      <c r="D7" s="61"/>
      <c r="E7" s="61"/>
      <c r="F7" s="61"/>
      <c r="G7" s="61"/>
      <c r="H7" s="27"/>
    </row>
    <row r="8" spans="1:8" ht="15.75" customHeight="1">
      <c r="A8" s="58"/>
      <c r="B8" s="60"/>
      <c r="C8" s="26" t="s">
        <v>2</v>
      </c>
      <c r="D8" s="26" t="s">
        <v>3</v>
      </c>
      <c r="E8" s="26" t="s">
        <v>4</v>
      </c>
      <c r="F8" s="26" t="s">
        <v>5</v>
      </c>
      <c r="G8" s="26" t="s">
        <v>6</v>
      </c>
      <c r="H8" s="26" t="s">
        <v>25</v>
      </c>
    </row>
    <row r="9" spans="1:8" ht="21" customHeight="1">
      <c r="A9" s="25" t="s">
        <v>7</v>
      </c>
      <c r="B9" s="28">
        <v>20072.27</v>
      </c>
      <c r="C9" s="28">
        <v>354.13</v>
      </c>
      <c r="D9" s="28">
        <v>8.8</v>
      </c>
      <c r="E9" s="28">
        <v>45.67</v>
      </c>
      <c r="F9" s="28">
        <v>536.87</v>
      </c>
      <c r="G9" s="28">
        <f>SUM(C9:F9)</f>
        <v>945.47</v>
      </c>
      <c r="H9" s="29">
        <f>B9+G9</f>
        <v>21017.74</v>
      </c>
    </row>
    <row r="10" spans="1:8" ht="21" customHeight="1">
      <c r="A10" s="25" t="s">
        <v>8</v>
      </c>
      <c r="B10" s="28">
        <v>3437.92</v>
      </c>
      <c r="C10" s="28">
        <v>70.42</v>
      </c>
      <c r="D10" s="28">
        <v>24.17</v>
      </c>
      <c r="E10" s="28">
        <v>12.25</v>
      </c>
      <c r="F10" s="28">
        <v>344.25</v>
      </c>
      <c r="G10" s="28">
        <f>SUM(C10:F10)</f>
        <v>451.09000000000003</v>
      </c>
      <c r="H10" s="29">
        <f>B10+G10</f>
        <v>3889.01</v>
      </c>
    </row>
    <row r="11" spans="1:8" ht="21" customHeight="1">
      <c r="A11" s="25" t="s">
        <v>24</v>
      </c>
      <c r="B11" s="28">
        <v>431.07</v>
      </c>
      <c r="C11" s="28">
        <v>0</v>
      </c>
      <c r="D11" s="28">
        <v>271.27</v>
      </c>
      <c r="E11" s="28">
        <v>196</v>
      </c>
      <c r="F11" s="28">
        <v>478.6</v>
      </c>
      <c r="G11" s="28">
        <f>SUM(C11:F11)</f>
        <v>945.87</v>
      </c>
      <c r="H11" s="29">
        <f>B11+G11</f>
        <v>1376.94</v>
      </c>
    </row>
    <row r="12" spans="1:8" ht="21" customHeight="1">
      <c r="A12" s="30" t="s">
        <v>25</v>
      </c>
      <c r="B12" s="31">
        <f aca="true" t="shared" si="0" ref="B12:H12">SUM(B9:B11)</f>
        <v>23941.260000000002</v>
      </c>
      <c r="C12" s="31">
        <f t="shared" si="0"/>
        <v>424.55</v>
      </c>
      <c r="D12" s="31">
        <f t="shared" si="0"/>
        <v>304.24</v>
      </c>
      <c r="E12" s="31">
        <f t="shared" si="0"/>
        <v>253.92000000000002</v>
      </c>
      <c r="F12" s="31">
        <f t="shared" si="0"/>
        <v>1359.72</v>
      </c>
      <c r="G12" s="31">
        <f t="shared" si="0"/>
        <v>2342.43</v>
      </c>
      <c r="H12" s="31">
        <f t="shared" si="0"/>
        <v>26283.69</v>
      </c>
    </row>
    <row r="15" spans="1:2" ht="12.75">
      <c r="A15" s="15" t="s">
        <v>13</v>
      </c>
      <c r="B15" s="20"/>
    </row>
    <row r="16" spans="2:8" ht="12.75">
      <c r="B16" s="21"/>
      <c r="C16" s="21"/>
      <c r="D16" s="21"/>
      <c r="E16" s="21"/>
      <c r="F16" s="21"/>
      <c r="G16" s="21"/>
      <c r="H16" s="21"/>
    </row>
    <row r="17" spans="1:8" ht="12.75">
      <c r="A17" s="16" t="s">
        <v>19</v>
      </c>
      <c r="B17" s="22"/>
      <c r="C17" s="22"/>
      <c r="D17" s="23"/>
      <c r="E17" s="23"/>
      <c r="F17" s="23"/>
      <c r="G17" s="23"/>
      <c r="H17" s="23"/>
    </row>
    <row r="21" spans="2:7" ht="12.75">
      <c r="B21" s="24"/>
      <c r="C21" s="24"/>
      <c r="D21" s="24"/>
      <c r="E21" s="24"/>
      <c r="F21" s="24"/>
      <c r="G21" s="24"/>
    </row>
  </sheetData>
  <sheetProtection/>
  <mergeCells count="3">
    <mergeCell ref="B7:B8"/>
    <mergeCell ref="C7:G7"/>
    <mergeCell ref="A7:A8"/>
  </mergeCells>
  <hyperlinks>
    <hyperlink ref="A15:B15" location="Definitions!A1" display="Click here to see notes, definitions and source."/>
    <hyperlink ref="A17:C17" location="Contents!A1" display="Click here to return to contents."/>
  </hyperlinks>
  <printOptions horizontalCentered="1"/>
  <pageMargins left="0.75" right="0.75" top="1" bottom="1" header="0.5" footer="0.5"/>
  <pageSetup horizontalDpi="600" verticalDpi="600" orientation="landscape" r:id="rId1"/>
  <ignoredErrors>
    <ignoredError sqref="G9:G1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2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9.57421875" style="5" customWidth="1"/>
    <col min="2" max="2" width="13.140625" style="19" customWidth="1"/>
    <col min="3" max="3" width="9.7109375" style="19" customWidth="1"/>
    <col min="4" max="4" width="10.140625" style="19" customWidth="1"/>
    <col min="5" max="5" width="9.8515625" style="19" customWidth="1"/>
    <col min="6" max="6" width="11.421875" style="19" customWidth="1"/>
    <col min="7" max="7" width="11.28125" style="19" customWidth="1"/>
    <col min="8" max="8" width="11.140625" style="19" customWidth="1"/>
    <col min="9" max="16384" width="9.140625" style="5" customWidth="1"/>
  </cols>
  <sheetData>
    <row r="1" spans="1:6" ht="15.75">
      <c r="A1" s="10" t="s">
        <v>33</v>
      </c>
      <c r="B1" s="18"/>
      <c r="C1" s="18"/>
      <c r="D1" s="18"/>
      <c r="E1" s="18"/>
      <c r="F1" s="18"/>
    </row>
    <row r="2" spans="1:6" ht="15">
      <c r="A2" s="43" t="s">
        <v>29</v>
      </c>
      <c r="B2" s="18"/>
      <c r="C2" s="18"/>
      <c r="D2" s="18"/>
      <c r="E2" s="18"/>
      <c r="F2" s="18"/>
    </row>
    <row r="3" spans="1:6" ht="12.75">
      <c r="A3" s="17" t="s">
        <v>22</v>
      </c>
      <c r="B3" s="18"/>
      <c r="C3" s="18"/>
      <c r="D3" s="18"/>
      <c r="E3" s="18"/>
      <c r="F3" s="18"/>
    </row>
    <row r="4" spans="1:6" ht="12.75">
      <c r="A4" s="17" t="s">
        <v>31</v>
      </c>
      <c r="B4" s="18"/>
      <c r="C4" s="18"/>
      <c r="D4" s="18"/>
      <c r="E4" s="18"/>
      <c r="F4" s="18"/>
    </row>
    <row r="5" spans="1:6" ht="12.75">
      <c r="A5" s="2" t="s">
        <v>32</v>
      </c>
      <c r="B5" s="18"/>
      <c r="C5" s="18"/>
      <c r="D5" s="18"/>
      <c r="E5" s="18"/>
      <c r="F5" s="18"/>
    </row>
    <row r="6" ht="15.75" customHeight="1"/>
    <row r="7" spans="1:8" ht="15.75" customHeight="1">
      <c r="A7" s="57" t="s">
        <v>0</v>
      </c>
      <c r="B7" s="59" t="s">
        <v>1</v>
      </c>
      <c r="C7" s="61" t="s">
        <v>34</v>
      </c>
      <c r="D7" s="61"/>
      <c r="E7" s="61"/>
      <c r="F7" s="61"/>
      <c r="G7" s="61"/>
      <c r="H7" s="27"/>
    </row>
    <row r="8" spans="1:8" ht="15.75" customHeight="1">
      <c r="A8" s="58"/>
      <c r="B8" s="60"/>
      <c r="C8" s="26" t="s">
        <v>4</v>
      </c>
      <c r="D8" s="26" t="s">
        <v>5</v>
      </c>
      <c r="E8" s="26" t="s">
        <v>2</v>
      </c>
      <c r="F8" s="26" t="s">
        <v>38</v>
      </c>
      <c r="G8" s="26" t="s">
        <v>6</v>
      </c>
      <c r="H8" s="26" t="s">
        <v>25</v>
      </c>
    </row>
    <row r="9" spans="1:8" ht="21" customHeight="1">
      <c r="A9" s="25" t="s">
        <v>7</v>
      </c>
      <c r="B9" s="28">
        <v>19701.93</v>
      </c>
      <c r="C9" s="28">
        <v>38.47</v>
      </c>
      <c r="D9" s="28">
        <v>518.8</v>
      </c>
      <c r="E9" s="28">
        <v>338.33</v>
      </c>
      <c r="F9" s="28">
        <v>11.6</v>
      </c>
      <c r="G9" s="28">
        <f>SUM(C9:F9)</f>
        <v>907.1999999999999</v>
      </c>
      <c r="H9" s="29">
        <f>B9+G9</f>
        <v>20609.13</v>
      </c>
    </row>
    <row r="10" spans="1:8" ht="21" customHeight="1">
      <c r="A10" s="25" t="s">
        <v>8</v>
      </c>
      <c r="B10" s="28">
        <v>3194.25</v>
      </c>
      <c r="C10" s="28">
        <v>14.67</v>
      </c>
      <c r="D10" s="28">
        <v>333.17</v>
      </c>
      <c r="E10" s="28">
        <v>64.08</v>
      </c>
      <c r="F10" s="28">
        <v>24.25</v>
      </c>
      <c r="G10" s="28">
        <f>SUM(C10:F10)</f>
        <v>436.17</v>
      </c>
      <c r="H10" s="29">
        <f>B10+G10</f>
        <v>3630.42</v>
      </c>
    </row>
    <row r="11" spans="1:8" ht="21" customHeight="1">
      <c r="A11" s="25" t="s">
        <v>24</v>
      </c>
      <c r="B11" s="28">
        <v>486.53</v>
      </c>
      <c r="C11" s="28">
        <v>193</v>
      </c>
      <c r="D11" s="28">
        <v>486.47</v>
      </c>
      <c r="E11" s="28">
        <v>0</v>
      </c>
      <c r="F11" s="28">
        <v>268.93</v>
      </c>
      <c r="G11" s="28">
        <f>SUM(C11:F11)</f>
        <v>948.4000000000001</v>
      </c>
      <c r="H11" s="29">
        <f>B11+G11</f>
        <v>1434.93</v>
      </c>
    </row>
    <row r="12" spans="1:8" ht="21" customHeight="1">
      <c r="A12" s="30" t="s">
        <v>25</v>
      </c>
      <c r="B12" s="31">
        <f aca="true" t="shared" si="0" ref="B12:H12">SUM(B9:B11)</f>
        <v>23382.71</v>
      </c>
      <c r="C12" s="31">
        <f t="shared" si="0"/>
        <v>246.14</v>
      </c>
      <c r="D12" s="31">
        <f t="shared" si="0"/>
        <v>1338.44</v>
      </c>
      <c r="E12" s="31">
        <f t="shared" si="0"/>
        <v>402.40999999999997</v>
      </c>
      <c r="F12" s="31">
        <f t="shared" si="0"/>
        <v>304.78000000000003</v>
      </c>
      <c r="G12" s="31">
        <f t="shared" si="0"/>
        <v>2291.77</v>
      </c>
      <c r="H12" s="31">
        <f t="shared" si="0"/>
        <v>25674.480000000003</v>
      </c>
    </row>
    <row r="15" spans="1:2" ht="12.75">
      <c r="A15" s="15" t="s">
        <v>13</v>
      </c>
      <c r="B15" s="20"/>
    </row>
    <row r="16" spans="2:8" ht="12.75">
      <c r="B16" s="21"/>
      <c r="C16" s="21"/>
      <c r="D16" s="21"/>
      <c r="E16" s="21"/>
      <c r="F16" s="21"/>
      <c r="G16" s="21"/>
      <c r="H16" s="21"/>
    </row>
    <row r="17" spans="1:8" ht="12.75">
      <c r="A17" s="16" t="s">
        <v>19</v>
      </c>
      <c r="B17" s="22"/>
      <c r="C17" s="22"/>
      <c r="D17" s="23"/>
      <c r="E17" s="23"/>
      <c r="F17" s="23"/>
      <c r="G17" s="23"/>
      <c r="H17" s="23"/>
    </row>
    <row r="21" spans="2:7" ht="12.75">
      <c r="B21" s="24"/>
      <c r="C21" s="24"/>
      <c r="D21" s="24"/>
      <c r="E21" s="24"/>
      <c r="F21" s="24"/>
      <c r="G21" s="24"/>
    </row>
  </sheetData>
  <sheetProtection/>
  <mergeCells count="3">
    <mergeCell ref="B7:B8"/>
    <mergeCell ref="C7:G7"/>
    <mergeCell ref="A7:A8"/>
  </mergeCells>
  <hyperlinks>
    <hyperlink ref="A15:B15" location="Definitions!A1" display="Click here to see notes, definitions and source."/>
    <hyperlink ref="A17:C17" location="Contents!A1" display="Click here to return to contents."/>
  </hyperlinks>
  <printOptions horizontalCentered="1"/>
  <pageMargins left="0.75" right="0.75" top="1" bottom="1" header="0.5" footer="0.5"/>
  <pageSetup horizontalDpi="600" verticalDpi="600" orientation="landscape" r:id="rId1"/>
  <ignoredErrors>
    <ignoredError sqref="G9:G1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H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19.57421875" style="5" customWidth="1"/>
    <col min="2" max="2" width="13.140625" style="19" customWidth="1"/>
    <col min="3" max="3" width="9.7109375" style="19" customWidth="1"/>
    <col min="4" max="4" width="10.140625" style="19" customWidth="1"/>
    <col min="5" max="5" width="9.8515625" style="19" customWidth="1"/>
    <col min="6" max="6" width="11.421875" style="19" customWidth="1"/>
    <col min="7" max="7" width="11.28125" style="19" customWidth="1"/>
    <col min="8" max="8" width="11.140625" style="19" customWidth="1"/>
    <col min="9" max="16384" width="9.140625" style="5" customWidth="1"/>
  </cols>
  <sheetData>
    <row r="1" spans="1:6" ht="15.75">
      <c r="A1" s="10" t="s">
        <v>33</v>
      </c>
      <c r="B1" s="18"/>
      <c r="C1" s="18"/>
      <c r="D1" s="18"/>
      <c r="E1" s="18"/>
      <c r="F1" s="18"/>
    </row>
    <row r="2" spans="1:6" ht="15">
      <c r="A2" s="43" t="s">
        <v>29</v>
      </c>
      <c r="B2" s="18"/>
      <c r="C2" s="18"/>
      <c r="D2" s="18"/>
      <c r="E2" s="18"/>
      <c r="F2" s="18"/>
    </row>
    <row r="3" spans="1:6" ht="12.75">
      <c r="A3" s="17" t="s">
        <v>22</v>
      </c>
      <c r="B3" s="18"/>
      <c r="C3" s="18"/>
      <c r="D3" s="18"/>
      <c r="E3" s="18"/>
      <c r="F3" s="18"/>
    </row>
    <row r="4" spans="1:6" ht="12.75">
      <c r="A4" s="17" t="s">
        <v>31</v>
      </c>
      <c r="B4" s="18"/>
      <c r="C4" s="18"/>
      <c r="D4" s="18"/>
      <c r="E4" s="18"/>
      <c r="F4" s="18"/>
    </row>
    <row r="5" spans="1:6" ht="12.75">
      <c r="A5" s="2" t="s">
        <v>23</v>
      </c>
      <c r="B5" s="18"/>
      <c r="C5" s="18"/>
      <c r="D5" s="18"/>
      <c r="E5" s="18"/>
      <c r="F5" s="18"/>
    </row>
    <row r="6" ht="15.75" customHeight="1"/>
    <row r="7" spans="1:8" ht="15.75" customHeight="1">
      <c r="A7" s="57" t="s">
        <v>0</v>
      </c>
      <c r="B7" s="59" t="s">
        <v>1</v>
      </c>
      <c r="C7" s="61" t="s">
        <v>34</v>
      </c>
      <c r="D7" s="61"/>
      <c r="E7" s="61"/>
      <c r="F7" s="61"/>
      <c r="G7" s="61"/>
      <c r="H7" s="27"/>
    </row>
    <row r="8" spans="1:8" ht="15.75" customHeight="1">
      <c r="A8" s="58"/>
      <c r="B8" s="60"/>
      <c r="C8" s="26" t="s">
        <v>4</v>
      </c>
      <c r="D8" s="26" t="s">
        <v>5</v>
      </c>
      <c r="E8" s="26" t="s">
        <v>2</v>
      </c>
      <c r="F8" s="26" t="s">
        <v>3</v>
      </c>
      <c r="G8" s="26" t="s">
        <v>6</v>
      </c>
      <c r="H8" s="26" t="s">
        <v>25</v>
      </c>
    </row>
    <row r="9" spans="1:8" ht="21" customHeight="1">
      <c r="A9" s="25" t="s">
        <v>7</v>
      </c>
      <c r="B9" s="28">
        <v>18711.47</v>
      </c>
      <c r="C9" s="28">
        <v>49.53</v>
      </c>
      <c r="D9" s="28">
        <v>514.07</v>
      </c>
      <c r="E9" s="28">
        <v>306.33</v>
      </c>
      <c r="F9" s="28">
        <v>10.2</v>
      </c>
      <c r="G9" s="28">
        <f>SUM(C9:F9)</f>
        <v>880.1300000000001</v>
      </c>
      <c r="H9" s="29">
        <f>B9+G9</f>
        <v>19591.600000000002</v>
      </c>
    </row>
    <row r="10" spans="1:8" ht="21" customHeight="1">
      <c r="A10" s="25" t="s">
        <v>8</v>
      </c>
      <c r="B10" s="28">
        <v>3245.33</v>
      </c>
      <c r="C10" s="28">
        <v>12.92</v>
      </c>
      <c r="D10" s="28">
        <v>293.67</v>
      </c>
      <c r="E10" s="28">
        <v>41.75</v>
      </c>
      <c r="F10" s="28">
        <v>25.17</v>
      </c>
      <c r="G10" s="28">
        <f>SUM(C10:F10)</f>
        <v>373.51000000000005</v>
      </c>
      <c r="H10" s="29">
        <f>B10+G10</f>
        <v>3618.84</v>
      </c>
    </row>
    <row r="11" spans="1:8" ht="21" customHeight="1">
      <c r="A11" s="25" t="s">
        <v>24</v>
      </c>
      <c r="B11" s="28">
        <v>458.4</v>
      </c>
      <c r="C11" s="28">
        <v>184</v>
      </c>
      <c r="D11" s="28">
        <v>477.6</v>
      </c>
      <c r="E11" s="28">
        <v>0</v>
      </c>
      <c r="F11" s="28">
        <v>270.07</v>
      </c>
      <c r="G11" s="28">
        <f>SUM(C11:F11)</f>
        <v>931.6700000000001</v>
      </c>
      <c r="H11" s="29">
        <f>B11+G11</f>
        <v>1390.0700000000002</v>
      </c>
    </row>
    <row r="12" spans="1:8" ht="21" customHeight="1">
      <c r="A12" s="30" t="s">
        <v>25</v>
      </c>
      <c r="B12" s="31">
        <f aca="true" t="shared" si="0" ref="B12:H12">SUM(B9:B11)</f>
        <v>22415.200000000004</v>
      </c>
      <c r="C12" s="31">
        <f t="shared" si="0"/>
        <v>246.45</v>
      </c>
      <c r="D12" s="31">
        <f t="shared" si="0"/>
        <v>1285.3400000000001</v>
      </c>
      <c r="E12" s="31">
        <f t="shared" si="0"/>
        <v>348.08</v>
      </c>
      <c r="F12" s="31">
        <f t="shared" si="0"/>
        <v>305.44</v>
      </c>
      <c r="G12" s="31">
        <f t="shared" si="0"/>
        <v>2185.3100000000004</v>
      </c>
      <c r="H12" s="31">
        <f t="shared" si="0"/>
        <v>24600.510000000002</v>
      </c>
    </row>
    <row r="15" spans="1:2" ht="12.75">
      <c r="A15" s="15" t="s">
        <v>13</v>
      </c>
      <c r="B15" s="20"/>
    </row>
    <row r="16" spans="2:8" ht="12.75">
      <c r="B16" s="21"/>
      <c r="C16" s="21"/>
      <c r="D16" s="21"/>
      <c r="E16" s="21"/>
      <c r="F16" s="21"/>
      <c r="G16" s="21"/>
      <c r="H16" s="21"/>
    </row>
    <row r="17" spans="1:8" ht="12.75">
      <c r="A17" s="16" t="s">
        <v>19</v>
      </c>
      <c r="B17" s="22"/>
      <c r="C17" s="22"/>
      <c r="D17" s="23"/>
      <c r="E17" s="23"/>
      <c r="F17" s="23"/>
      <c r="G17" s="23"/>
      <c r="H17" s="23"/>
    </row>
    <row r="21" spans="2:7" ht="12.75">
      <c r="B21" s="24"/>
      <c r="C21" s="24"/>
      <c r="D21" s="24"/>
      <c r="E21" s="24"/>
      <c r="F21" s="24"/>
      <c r="G21" s="24"/>
    </row>
  </sheetData>
  <sheetProtection/>
  <mergeCells count="3">
    <mergeCell ref="C7:G7"/>
    <mergeCell ref="B7:B8"/>
    <mergeCell ref="A7:A8"/>
  </mergeCells>
  <hyperlinks>
    <hyperlink ref="A15:B15" location="Definitions!A1" display="Click here to see notes, definitions and source."/>
    <hyperlink ref="A17:C17" location="Contents!A1" display="Click here to return to contents."/>
  </hyperlinks>
  <printOptions horizontalCentered="1"/>
  <pageMargins left="0.75" right="0.75" top="1" bottom="1" header="0.5" footer="0.5"/>
  <pageSetup horizontalDpi="600" verticalDpi="600" orientation="landscape" r:id="rId1"/>
  <ignoredErrors>
    <ignoredError sqref="G9:G1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H2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7.57421875" style="5" customWidth="1"/>
    <col min="2" max="2" width="11.140625" style="5" customWidth="1"/>
    <col min="3" max="7" width="11.00390625" style="5" customWidth="1"/>
    <col min="8" max="8" width="12.8515625" style="5" customWidth="1"/>
    <col min="9" max="16384" width="9.140625" style="5" customWidth="1"/>
  </cols>
  <sheetData>
    <row r="1" spans="1:8" ht="15.75">
      <c r="A1" s="10" t="s">
        <v>33</v>
      </c>
      <c r="B1" s="11"/>
      <c r="C1" s="11"/>
      <c r="D1" s="11"/>
      <c r="E1" s="11"/>
      <c r="F1" s="11"/>
      <c r="G1" s="4"/>
      <c r="H1" s="4"/>
    </row>
    <row r="2" spans="1:8" ht="15.75">
      <c r="A2" s="43" t="s">
        <v>29</v>
      </c>
      <c r="B2" s="11"/>
      <c r="C2" s="11"/>
      <c r="D2" s="11"/>
      <c r="E2" s="11"/>
      <c r="F2" s="11"/>
      <c r="G2" s="4"/>
      <c r="H2" s="4"/>
    </row>
    <row r="3" spans="1:8" ht="15.75">
      <c r="A3" s="17" t="s">
        <v>22</v>
      </c>
      <c r="B3" s="11"/>
      <c r="C3" s="11"/>
      <c r="D3" s="11"/>
      <c r="E3" s="11"/>
      <c r="F3" s="11"/>
      <c r="G3" s="4"/>
      <c r="H3" s="4"/>
    </row>
    <row r="4" spans="1:6" ht="15.75">
      <c r="A4" s="17" t="s">
        <v>28</v>
      </c>
      <c r="B4" s="10"/>
      <c r="C4" s="10"/>
      <c r="D4" s="10"/>
      <c r="E4" s="10"/>
      <c r="F4" s="10"/>
    </row>
    <row r="5" spans="1:8" ht="12.75">
      <c r="A5" s="2" t="s">
        <v>14</v>
      </c>
      <c r="B5" s="18"/>
      <c r="C5" s="18"/>
      <c r="D5" s="18"/>
      <c r="E5" s="18"/>
      <c r="F5" s="18"/>
      <c r="G5" s="19"/>
      <c r="H5" s="19"/>
    </row>
    <row r="6" ht="12.75">
      <c r="A6" s="5"/>
    </row>
    <row r="8" spans="1:8" ht="12.75">
      <c r="A8" s="64" t="s">
        <v>0</v>
      </c>
      <c r="B8" s="65" t="s">
        <v>1</v>
      </c>
      <c r="C8" s="64" t="s">
        <v>34</v>
      </c>
      <c r="D8" s="64"/>
      <c r="E8" s="64"/>
      <c r="F8" s="64"/>
      <c r="G8" s="64"/>
      <c r="H8" s="65" t="s">
        <v>26</v>
      </c>
    </row>
    <row r="9" spans="1:8" ht="16.5" customHeight="1">
      <c r="A9" s="64"/>
      <c r="B9" s="65"/>
      <c r="C9" s="26" t="s">
        <v>4</v>
      </c>
      <c r="D9" s="26" t="s">
        <v>5</v>
      </c>
      <c r="E9" s="26" t="s">
        <v>2</v>
      </c>
      <c r="F9" s="26" t="s">
        <v>3</v>
      </c>
      <c r="G9" s="32" t="s">
        <v>6</v>
      </c>
      <c r="H9" s="65"/>
    </row>
    <row r="10" spans="1:8" ht="21" customHeight="1">
      <c r="A10" s="33" t="s">
        <v>7</v>
      </c>
      <c r="B10" s="34">
        <v>17853</v>
      </c>
      <c r="C10" s="34">
        <v>45.87</v>
      </c>
      <c r="D10" s="34">
        <v>496.73</v>
      </c>
      <c r="E10" s="34">
        <v>267.53</v>
      </c>
      <c r="F10" s="34">
        <v>9.4</v>
      </c>
      <c r="G10" s="34">
        <f>SUM(C10:F10)</f>
        <v>819.53</v>
      </c>
      <c r="H10" s="35">
        <f>B10+G10</f>
        <v>18672.53</v>
      </c>
    </row>
    <row r="11" spans="1:8" ht="21" customHeight="1">
      <c r="A11" s="33" t="s">
        <v>8</v>
      </c>
      <c r="B11" s="34">
        <v>3285.5</v>
      </c>
      <c r="C11" s="34">
        <v>13.33</v>
      </c>
      <c r="D11" s="34">
        <v>244.58</v>
      </c>
      <c r="E11" s="34">
        <v>39.75</v>
      </c>
      <c r="F11" s="34">
        <v>25.17</v>
      </c>
      <c r="G11" s="34">
        <f>SUM(C11:F11)</f>
        <v>322.83000000000004</v>
      </c>
      <c r="H11" s="35">
        <f>B11+G11</f>
        <v>3608.33</v>
      </c>
    </row>
    <row r="12" spans="1:8" ht="21" customHeight="1">
      <c r="A12" s="33" t="s">
        <v>9</v>
      </c>
      <c r="B12" s="34">
        <v>454</v>
      </c>
      <c r="C12" s="34">
        <v>185</v>
      </c>
      <c r="D12" s="34">
        <v>470.53</v>
      </c>
      <c r="E12" s="34">
        <v>0</v>
      </c>
      <c r="F12" s="34">
        <v>261.27</v>
      </c>
      <c r="G12" s="34">
        <f>SUM(C12:F12)</f>
        <v>916.8</v>
      </c>
      <c r="H12" s="35">
        <f>B12+G12</f>
        <v>1370.8</v>
      </c>
    </row>
    <row r="13" spans="1:8" ht="21" customHeight="1">
      <c r="A13" s="36" t="s">
        <v>25</v>
      </c>
      <c r="B13" s="37">
        <f aca="true" t="shared" si="0" ref="B13:G13">SUM(B10:B12)</f>
        <v>21592.5</v>
      </c>
      <c r="C13" s="37">
        <f t="shared" si="0"/>
        <v>244.2</v>
      </c>
      <c r="D13" s="37">
        <f t="shared" si="0"/>
        <v>1211.8400000000001</v>
      </c>
      <c r="E13" s="37">
        <f t="shared" si="0"/>
        <v>307.28</v>
      </c>
      <c r="F13" s="37">
        <f t="shared" si="0"/>
        <v>295.84</v>
      </c>
      <c r="G13" s="37">
        <f t="shared" si="0"/>
        <v>2059.16</v>
      </c>
      <c r="H13" s="37">
        <f>B13+G13</f>
        <v>23651.66</v>
      </c>
    </row>
    <row r="15" spans="1:2" ht="12.75">
      <c r="A15" s="6" t="s">
        <v>13</v>
      </c>
      <c r="B15" s="7"/>
    </row>
    <row r="16" spans="2:8" ht="12.75">
      <c r="B16" s="8"/>
      <c r="C16" s="8"/>
      <c r="D16" s="8"/>
      <c r="E16" s="8"/>
      <c r="F16" s="8"/>
      <c r="G16" s="8"/>
      <c r="H16" s="8"/>
    </row>
    <row r="17" spans="1:8" ht="12.75">
      <c r="A17" s="7" t="s">
        <v>19</v>
      </c>
      <c r="B17" s="13"/>
      <c r="C17" s="13"/>
      <c r="D17" s="9"/>
      <c r="E17" s="9"/>
      <c r="F17" s="9"/>
      <c r="G17" s="9"/>
      <c r="H17" s="9"/>
    </row>
    <row r="18" spans="2:8" ht="12.75">
      <c r="B18" s="9"/>
      <c r="C18" s="9"/>
      <c r="D18" s="9"/>
      <c r="E18" s="9"/>
      <c r="F18" s="9"/>
      <c r="G18" s="9"/>
      <c r="H18" s="9"/>
    </row>
    <row r="19" spans="2:8" ht="12.75"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</sheetData>
  <sheetProtection/>
  <mergeCells count="4">
    <mergeCell ref="C8:G8"/>
    <mergeCell ref="H8:H9"/>
    <mergeCell ref="B8:B9"/>
    <mergeCell ref="A8:A9"/>
  </mergeCells>
  <hyperlinks>
    <hyperlink ref="A15:B15" location="Definitions!A1" display="Click here to see notes, definitions and source."/>
    <hyperlink ref="A17:C17" location="Contents!A1" display="Click here to return to contents."/>
  </hyperlinks>
  <printOptions horizontalCentered="1"/>
  <pageMargins left="0.75" right="0.75" top="1" bottom="1" header="0.5" footer="0.5"/>
  <pageSetup horizontalDpi="600" verticalDpi="600" orientation="landscape" r:id="rId1"/>
  <ignoredErrors>
    <ignoredError sqref="G10:G1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3.421875" style="0" customWidth="1"/>
    <col min="3" max="3" width="9.7109375" style="0" customWidth="1"/>
    <col min="4" max="5" width="9.57421875" style="0" customWidth="1"/>
    <col min="6" max="6" width="10.28125" style="0" customWidth="1"/>
    <col min="7" max="7" width="10.8515625" style="0" customWidth="1"/>
    <col min="8" max="8" width="13.8515625" style="0" customWidth="1"/>
  </cols>
  <sheetData>
    <row r="1" spans="1:8" ht="15.75">
      <c r="A1" s="10" t="s">
        <v>33</v>
      </c>
      <c r="B1" s="11"/>
      <c r="C1" s="11"/>
      <c r="D1" s="11"/>
      <c r="E1" s="11"/>
      <c r="F1" s="11"/>
      <c r="G1" s="4"/>
      <c r="H1" s="4"/>
    </row>
    <row r="2" spans="1:8" ht="15.75">
      <c r="A2" s="43" t="s">
        <v>29</v>
      </c>
      <c r="B2" s="11"/>
      <c r="C2" s="11"/>
      <c r="D2" s="11"/>
      <c r="E2" s="11"/>
      <c r="F2" s="11"/>
      <c r="G2" s="4"/>
      <c r="H2" s="4"/>
    </row>
    <row r="3" spans="1:8" ht="15.75">
      <c r="A3" s="17" t="s">
        <v>22</v>
      </c>
      <c r="B3" s="11"/>
      <c r="C3" s="11"/>
      <c r="D3" s="11"/>
      <c r="E3" s="11"/>
      <c r="F3" s="11"/>
      <c r="G3" s="4"/>
      <c r="H3" s="4"/>
    </row>
    <row r="4" spans="1:8" ht="15.75">
      <c r="A4" s="17" t="s">
        <v>28</v>
      </c>
      <c r="B4" s="10"/>
      <c r="C4" s="10"/>
      <c r="D4" s="10"/>
      <c r="E4" s="10"/>
      <c r="F4" s="10"/>
      <c r="G4" s="5"/>
      <c r="H4" s="5"/>
    </row>
    <row r="5" spans="1:8" s="5" customFormat="1" ht="12.75">
      <c r="A5" s="2" t="s">
        <v>15</v>
      </c>
      <c r="B5" s="18"/>
      <c r="C5" s="18"/>
      <c r="D5" s="18"/>
      <c r="E5" s="18"/>
      <c r="F5" s="18"/>
      <c r="G5" s="19"/>
      <c r="H5" s="19"/>
    </row>
    <row r="8" spans="1:8" ht="15.75" customHeight="1">
      <c r="A8" s="64" t="s">
        <v>0</v>
      </c>
      <c r="B8" s="65" t="s">
        <v>1</v>
      </c>
      <c r="C8" s="64" t="s">
        <v>34</v>
      </c>
      <c r="D8" s="64"/>
      <c r="E8" s="64"/>
      <c r="F8" s="64"/>
      <c r="G8" s="64"/>
      <c r="H8" s="65" t="s">
        <v>27</v>
      </c>
    </row>
    <row r="9" spans="1:8" ht="15.75" customHeight="1">
      <c r="A9" s="64"/>
      <c r="B9" s="65"/>
      <c r="C9" s="26" t="s">
        <v>4</v>
      </c>
      <c r="D9" s="26" t="s">
        <v>5</v>
      </c>
      <c r="E9" s="26" t="s">
        <v>2</v>
      </c>
      <c r="F9" s="26" t="s">
        <v>3</v>
      </c>
      <c r="G9" s="32" t="s">
        <v>6</v>
      </c>
      <c r="H9" s="65"/>
    </row>
    <row r="10" spans="1:8" ht="21" customHeight="1">
      <c r="A10" s="33" t="s">
        <v>7</v>
      </c>
      <c r="B10" s="34">
        <v>16848.67</v>
      </c>
      <c r="C10" s="34">
        <v>40.27</v>
      </c>
      <c r="D10" s="34">
        <v>428</v>
      </c>
      <c r="E10" s="34">
        <v>245.87</v>
      </c>
      <c r="F10" s="34">
        <v>8.6</v>
      </c>
      <c r="G10" s="34">
        <v>722.74</v>
      </c>
      <c r="H10" s="35">
        <v>17571.41</v>
      </c>
    </row>
    <row r="11" spans="1:8" ht="21" customHeight="1">
      <c r="A11" s="33" t="s">
        <v>8</v>
      </c>
      <c r="B11" s="34">
        <v>3435.5</v>
      </c>
      <c r="C11" s="34">
        <v>12.25</v>
      </c>
      <c r="D11" s="34">
        <v>238.42</v>
      </c>
      <c r="E11" s="34">
        <v>53.58</v>
      </c>
      <c r="F11" s="34">
        <v>29.33</v>
      </c>
      <c r="G11" s="34">
        <v>333.58</v>
      </c>
      <c r="H11" s="35">
        <v>3769.08</v>
      </c>
    </row>
    <row r="12" spans="1:8" ht="21" customHeight="1">
      <c r="A12" s="33" t="s">
        <v>9</v>
      </c>
      <c r="B12" s="34">
        <v>449.8</v>
      </c>
      <c r="C12" s="34">
        <v>172</v>
      </c>
      <c r="D12" s="34">
        <v>440.87</v>
      </c>
      <c r="E12" s="34">
        <v>0</v>
      </c>
      <c r="F12" s="34">
        <v>244.8</v>
      </c>
      <c r="G12" s="34">
        <v>857.87</v>
      </c>
      <c r="H12" s="35">
        <v>1307.47</v>
      </c>
    </row>
    <row r="13" spans="1:8" ht="21" customHeight="1">
      <c r="A13" s="36" t="s">
        <v>25</v>
      </c>
      <c r="B13" s="37">
        <v>20733.77</v>
      </c>
      <c r="C13" s="37">
        <f>SUM(C10:C12)</f>
        <v>224.52</v>
      </c>
      <c r="D13" s="37">
        <f>SUM(D10:D12)</f>
        <v>1107.29</v>
      </c>
      <c r="E13" s="37">
        <f>SUM(E10:E12)</f>
        <v>299.45</v>
      </c>
      <c r="F13" s="37">
        <f>SUM(F10:F12)</f>
        <v>282.73</v>
      </c>
      <c r="G13" s="37">
        <f>SUM(G10:G12)</f>
        <v>1914.19</v>
      </c>
      <c r="H13" s="37">
        <v>22647.96</v>
      </c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6" t="s">
        <v>13</v>
      </c>
      <c r="B15" s="3"/>
      <c r="C15" s="12"/>
      <c r="D15" s="12"/>
      <c r="E15" s="12"/>
      <c r="F15" s="12"/>
      <c r="G15" s="12"/>
      <c r="H15" s="12"/>
    </row>
    <row r="18" spans="1:3" ht="12.75">
      <c r="A18" s="3" t="s">
        <v>19</v>
      </c>
      <c r="B18" s="3"/>
      <c r="C18" s="3"/>
    </row>
  </sheetData>
  <sheetProtection/>
  <mergeCells count="4">
    <mergeCell ref="A8:A9"/>
    <mergeCell ref="B8:B9"/>
    <mergeCell ref="C8:G8"/>
    <mergeCell ref="H8:H9"/>
  </mergeCells>
  <hyperlinks>
    <hyperlink ref="A15:B15" location="Definitions!A1" display="Click here to see notes, definitions and source."/>
    <hyperlink ref="A18:C18" location="Contents!A1" display="Click here to return to contents."/>
  </hyperlinks>
  <printOptions horizontalCentered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7"/>
  </sheetPr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2.140625" style="0" customWidth="1"/>
    <col min="4" max="4" width="10.7109375" style="0" customWidth="1"/>
    <col min="5" max="5" width="10.28125" style="0" customWidth="1"/>
    <col min="6" max="6" width="9.7109375" style="0" customWidth="1"/>
    <col min="7" max="7" width="11.00390625" style="0" customWidth="1"/>
    <col min="8" max="8" width="12.8515625" style="0" customWidth="1"/>
  </cols>
  <sheetData>
    <row r="1" spans="1:8" ht="15.75">
      <c r="A1" s="10" t="s">
        <v>33</v>
      </c>
      <c r="B1" s="11"/>
      <c r="C1" s="11"/>
      <c r="D1" s="11"/>
      <c r="E1" s="11"/>
      <c r="F1" s="11"/>
      <c r="G1" s="4"/>
      <c r="H1" s="4"/>
    </row>
    <row r="2" spans="1:8" ht="15.75">
      <c r="A2" s="43" t="s">
        <v>29</v>
      </c>
      <c r="B2" s="11"/>
      <c r="C2" s="11"/>
      <c r="D2" s="11"/>
      <c r="E2" s="11"/>
      <c r="F2" s="11"/>
      <c r="G2" s="4"/>
      <c r="H2" s="4"/>
    </row>
    <row r="3" spans="1:8" ht="15.75">
      <c r="A3" s="17" t="s">
        <v>22</v>
      </c>
      <c r="B3" s="11"/>
      <c r="C3" s="11"/>
      <c r="D3" s="11"/>
      <c r="E3" s="11"/>
      <c r="F3" s="11"/>
      <c r="G3" s="4"/>
      <c r="H3" s="4"/>
    </row>
    <row r="4" spans="1:8" ht="15.75">
      <c r="A4" s="17" t="s">
        <v>28</v>
      </c>
      <c r="B4" s="10"/>
      <c r="C4" s="10"/>
      <c r="D4" s="10"/>
      <c r="E4" s="10"/>
      <c r="F4" s="10"/>
      <c r="G4" s="5"/>
      <c r="H4" s="5"/>
    </row>
    <row r="5" spans="1:8" s="5" customFormat="1" ht="12.75">
      <c r="A5" s="2" t="s">
        <v>16</v>
      </c>
      <c r="B5" s="18"/>
      <c r="C5" s="18"/>
      <c r="D5" s="18"/>
      <c r="E5" s="18"/>
      <c r="F5" s="18"/>
      <c r="G5" s="19"/>
      <c r="H5" s="19"/>
    </row>
    <row r="8" spans="1:8" ht="15.75" customHeight="1">
      <c r="A8" s="64" t="s">
        <v>0</v>
      </c>
      <c r="B8" s="65" t="s">
        <v>1</v>
      </c>
      <c r="C8" s="64" t="s">
        <v>34</v>
      </c>
      <c r="D8" s="64"/>
      <c r="E8" s="64"/>
      <c r="F8" s="64"/>
      <c r="G8" s="64"/>
      <c r="H8" s="65" t="s">
        <v>27</v>
      </c>
    </row>
    <row r="9" spans="1:8" ht="15.75" customHeight="1">
      <c r="A9" s="64"/>
      <c r="B9" s="65"/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65"/>
    </row>
    <row r="10" spans="1:8" ht="21" customHeight="1">
      <c r="A10" s="33" t="s">
        <v>7</v>
      </c>
      <c r="B10" s="34">
        <v>16003.87</v>
      </c>
      <c r="C10" s="34">
        <v>198.53</v>
      </c>
      <c r="D10" s="34">
        <v>6.6</v>
      </c>
      <c r="E10" s="34">
        <v>36.87</v>
      </c>
      <c r="F10" s="34">
        <v>373.87</v>
      </c>
      <c r="G10" s="34">
        <v>615.87</v>
      </c>
      <c r="H10" s="35">
        <v>16619.74</v>
      </c>
    </row>
    <row r="11" spans="1:8" ht="21" customHeight="1">
      <c r="A11" s="33" t="s">
        <v>8</v>
      </c>
      <c r="B11" s="34">
        <v>3332.75</v>
      </c>
      <c r="C11" s="34">
        <v>51.75</v>
      </c>
      <c r="D11" s="34">
        <v>27.08</v>
      </c>
      <c r="E11" s="34">
        <v>12.5</v>
      </c>
      <c r="F11" s="34">
        <v>255.42</v>
      </c>
      <c r="G11" s="34">
        <v>346.75</v>
      </c>
      <c r="H11" s="35">
        <v>3679.5</v>
      </c>
    </row>
    <row r="12" spans="1:8" ht="21" customHeight="1">
      <c r="A12" s="33" t="s">
        <v>9</v>
      </c>
      <c r="B12" s="34">
        <v>450.87</v>
      </c>
      <c r="C12" s="34">
        <v>0</v>
      </c>
      <c r="D12" s="34">
        <v>301.07</v>
      </c>
      <c r="E12" s="34">
        <v>162</v>
      </c>
      <c r="F12" s="34">
        <v>375</v>
      </c>
      <c r="G12" s="34">
        <v>838.07</v>
      </c>
      <c r="H12" s="35">
        <v>1288.94</v>
      </c>
    </row>
    <row r="13" spans="1:8" ht="21" customHeight="1">
      <c r="A13" s="36" t="s">
        <v>25</v>
      </c>
      <c r="B13" s="37">
        <v>19787.49</v>
      </c>
      <c r="C13" s="37">
        <v>250.28</v>
      </c>
      <c r="D13" s="37">
        <v>334.75</v>
      </c>
      <c r="E13" s="37">
        <v>211.37</v>
      </c>
      <c r="F13" s="37">
        <v>1004.29</v>
      </c>
      <c r="G13" s="37">
        <v>1800.69</v>
      </c>
      <c r="H13" s="37">
        <v>21588.18</v>
      </c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6" t="s">
        <v>13</v>
      </c>
      <c r="B15" s="3"/>
      <c r="C15" s="12"/>
      <c r="D15" s="12"/>
      <c r="E15" s="12"/>
      <c r="F15" s="12"/>
      <c r="G15" s="12"/>
      <c r="H15" s="12"/>
    </row>
    <row r="18" spans="1:2" ht="12.75">
      <c r="A18" s="3" t="s">
        <v>19</v>
      </c>
      <c r="B18" s="3"/>
    </row>
  </sheetData>
  <sheetProtection/>
  <mergeCells count="4">
    <mergeCell ref="A8:A9"/>
    <mergeCell ref="B8:B9"/>
    <mergeCell ref="C8:G8"/>
    <mergeCell ref="H8:H9"/>
  </mergeCells>
  <hyperlinks>
    <hyperlink ref="A15:B15" location="Definitions!A1" display="Click here to see notes, definitions and source."/>
    <hyperlink ref="A18:B18" location="Contents!A1" display="Click here to return to contents."/>
  </hyperlinks>
  <printOptions horizontalCentered="1"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11.140625" style="0" customWidth="1"/>
    <col min="3" max="6" width="9.8515625" style="0" customWidth="1"/>
    <col min="7" max="7" width="10.7109375" style="0" customWidth="1"/>
    <col min="8" max="8" width="12.421875" style="0" customWidth="1"/>
  </cols>
  <sheetData>
    <row r="1" spans="1:8" ht="15.75">
      <c r="A1" s="10" t="s">
        <v>33</v>
      </c>
      <c r="B1" s="11"/>
      <c r="C1" s="11"/>
      <c r="D1" s="11"/>
      <c r="E1" s="11"/>
      <c r="F1" s="11"/>
      <c r="G1" s="4"/>
      <c r="H1" s="4"/>
    </row>
    <row r="2" spans="1:8" ht="15.75">
      <c r="A2" s="43" t="s">
        <v>29</v>
      </c>
      <c r="B2" s="11"/>
      <c r="C2" s="11"/>
      <c r="D2" s="11"/>
      <c r="E2" s="11"/>
      <c r="F2" s="11"/>
      <c r="G2" s="4"/>
      <c r="H2" s="4"/>
    </row>
    <row r="3" spans="1:8" ht="15.75">
      <c r="A3" s="17" t="s">
        <v>22</v>
      </c>
      <c r="B3" s="11"/>
      <c r="C3" s="11"/>
      <c r="D3" s="11"/>
      <c r="E3" s="11"/>
      <c r="F3" s="11"/>
      <c r="G3" s="4"/>
      <c r="H3" s="4"/>
    </row>
    <row r="4" spans="1:8" ht="15.75">
      <c r="A4" s="17" t="s">
        <v>28</v>
      </c>
      <c r="B4" s="10"/>
      <c r="C4" s="10"/>
      <c r="D4" s="10"/>
      <c r="E4" s="10"/>
      <c r="F4" s="10"/>
      <c r="G4" s="5"/>
      <c r="H4" s="5"/>
    </row>
    <row r="5" spans="1:8" s="5" customFormat="1" ht="12.75">
      <c r="A5" s="2" t="s">
        <v>17</v>
      </c>
      <c r="B5" s="18"/>
      <c r="C5" s="18"/>
      <c r="D5" s="18"/>
      <c r="E5" s="18"/>
      <c r="F5" s="18"/>
      <c r="G5" s="19"/>
      <c r="H5" s="19"/>
    </row>
    <row r="6" ht="16.5" customHeight="1"/>
    <row r="7" ht="15.75" customHeight="1"/>
    <row r="8" spans="1:8" ht="15.75" customHeight="1">
      <c r="A8" s="64" t="s">
        <v>0</v>
      </c>
      <c r="B8" s="65" t="s">
        <v>1</v>
      </c>
      <c r="C8" s="64" t="s">
        <v>34</v>
      </c>
      <c r="D8" s="64"/>
      <c r="E8" s="64"/>
      <c r="F8" s="64"/>
      <c r="G8" s="64"/>
      <c r="H8" s="65" t="s">
        <v>27</v>
      </c>
    </row>
    <row r="9" spans="1:8" ht="15.75" customHeight="1">
      <c r="A9" s="64"/>
      <c r="B9" s="65"/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65"/>
    </row>
    <row r="10" spans="1:8" ht="21" customHeight="1">
      <c r="A10" s="33" t="s">
        <v>7</v>
      </c>
      <c r="B10" s="34">
        <v>15444.47</v>
      </c>
      <c r="C10" s="34">
        <v>38.8</v>
      </c>
      <c r="D10" s="34">
        <v>374.93</v>
      </c>
      <c r="E10" s="34">
        <v>180.53</v>
      </c>
      <c r="F10" s="34">
        <v>11.27</v>
      </c>
      <c r="G10" s="34">
        <f>SUM(C10:F10)</f>
        <v>605.53</v>
      </c>
      <c r="H10" s="35">
        <f>B10+G10</f>
        <v>16050</v>
      </c>
    </row>
    <row r="11" spans="1:8" ht="21" customHeight="1">
      <c r="A11" s="33" t="s">
        <v>8</v>
      </c>
      <c r="B11" s="34">
        <v>3149</v>
      </c>
      <c r="C11" s="34">
        <v>14.5</v>
      </c>
      <c r="D11" s="34">
        <v>275.75</v>
      </c>
      <c r="E11" s="34">
        <v>36.42</v>
      </c>
      <c r="F11" s="34">
        <v>25.25</v>
      </c>
      <c r="G11" s="34">
        <f>SUM(C11:F11)</f>
        <v>351.92</v>
      </c>
      <c r="H11" s="35">
        <f>B11+G11</f>
        <v>3500.92</v>
      </c>
    </row>
    <row r="12" spans="1:8" ht="21" customHeight="1">
      <c r="A12" s="33" t="s">
        <v>9</v>
      </c>
      <c r="B12" s="34">
        <v>441.13</v>
      </c>
      <c r="C12" s="34">
        <v>126.2</v>
      </c>
      <c r="D12" s="34">
        <v>623.67</v>
      </c>
      <c r="E12" s="34">
        <v>0</v>
      </c>
      <c r="F12" s="34">
        <v>228.33</v>
      </c>
      <c r="G12" s="34">
        <f>SUM(C12:F12)</f>
        <v>978.2</v>
      </c>
      <c r="H12" s="35">
        <f>B12+G12</f>
        <v>1419.33</v>
      </c>
    </row>
    <row r="13" spans="1:8" ht="21" customHeight="1">
      <c r="A13" s="36" t="s">
        <v>25</v>
      </c>
      <c r="B13" s="37">
        <f>SUM(B10:B12)</f>
        <v>19034.600000000002</v>
      </c>
      <c r="C13" s="37">
        <f aca="true" t="shared" si="0" ref="C13:H13">SUM(C10:C12)</f>
        <v>179.5</v>
      </c>
      <c r="D13" s="37">
        <f t="shared" si="0"/>
        <v>1274.35</v>
      </c>
      <c r="E13" s="37">
        <f t="shared" si="0"/>
        <v>216.95</v>
      </c>
      <c r="F13" s="37">
        <f t="shared" si="0"/>
        <v>264.85</v>
      </c>
      <c r="G13" s="37">
        <f t="shared" si="0"/>
        <v>1935.65</v>
      </c>
      <c r="H13" s="37">
        <f t="shared" si="0"/>
        <v>20970.25</v>
      </c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6" t="s">
        <v>13</v>
      </c>
      <c r="B15" s="3"/>
      <c r="C15" s="3"/>
      <c r="D15" s="12"/>
      <c r="E15" s="12"/>
      <c r="F15" s="12"/>
      <c r="G15" s="12"/>
      <c r="H15" s="12"/>
    </row>
    <row r="18" spans="1:2" ht="12.75">
      <c r="A18" s="3" t="s">
        <v>19</v>
      </c>
      <c r="B18" s="3"/>
    </row>
  </sheetData>
  <sheetProtection/>
  <mergeCells count="4">
    <mergeCell ref="H8:H9"/>
    <mergeCell ref="A8:A9"/>
    <mergeCell ref="B8:B9"/>
    <mergeCell ref="C8:G8"/>
  </mergeCells>
  <hyperlinks>
    <hyperlink ref="A15:C15" location="Definitions!A1" display="Click here to see notes, definitions and source."/>
    <hyperlink ref="A18:B18" location="Contents!A1" display="Click here to return to contents."/>
  </hyperlinks>
  <printOptions horizontalCentered="1"/>
  <pageMargins left="0.75" right="0.75" top="1" bottom="1" header="0.5" footer="0.5"/>
  <pageSetup horizontalDpi="600" verticalDpi="600" orientation="landscape" r:id="rId1"/>
  <ignoredErrors>
    <ignoredError sqref="G10:G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14" customWidth="1"/>
    <col min="2" max="2" width="13.140625" style="14" customWidth="1"/>
    <col min="3" max="9" width="10.7109375" style="14" customWidth="1"/>
    <col min="10" max="16384" width="9.140625" style="14" customWidth="1"/>
  </cols>
  <sheetData>
    <row r="1" ht="15.75">
      <c r="A1" s="44" t="s">
        <v>33</v>
      </c>
    </row>
    <row r="2" ht="15">
      <c r="A2" s="45" t="s">
        <v>39</v>
      </c>
    </row>
    <row r="3" ht="12.75">
      <c r="A3" s="50" t="s">
        <v>29</v>
      </c>
    </row>
    <row r="4" ht="12.75">
      <c r="A4" s="50" t="s">
        <v>40</v>
      </c>
    </row>
    <row r="5" ht="12.75">
      <c r="A5" s="50" t="s">
        <v>41</v>
      </c>
    </row>
    <row r="6" ht="12.75">
      <c r="A6" s="51" t="s">
        <v>54</v>
      </c>
    </row>
    <row r="8" spans="1:9" s="5" customFormat="1" ht="15.75" customHeight="1">
      <c r="A8" s="57" t="s">
        <v>0</v>
      </c>
      <c r="B8" s="59" t="s">
        <v>1</v>
      </c>
      <c r="C8" s="61" t="s">
        <v>34</v>
      </c>
      <c r="D8" s="61"/>
      <c r="E8" s="61"/>
      <c r="F8" s="61"/>
      <c r="G8" s="61"/>
      <c r="H8" s="61"/>
      <c r="I8" s="62" t="s">
        <v>25</v>
      </c>
    </row>
    <row r="9" spans="1:9" s="5" customFormat="1" ht="15.75" customHeight="1">
      <c r="A9" s="58"/>
      <c r="B9" s="60"/>
      <c r="C9" s="26" t="s">
        <v>4</v>
      </c>
      <c r="D9" s="26" t="s">
        <v>5</v>
      </c>
      <c r="E9" s="26" t="s">
        <v>2</v>
      </c>
      <c r="F9" s="26" t="s">
        <v>3</v>
      </c>
      <c r="G9" s="26" t="s">
        <v>49</v>
      </c>
      <c r="H9" s="26" t="s">
        <v>6</v>
      </c>
      <c r="I9" s="63"/>
    </row>
    <row r="10" spans="1:10" ht="17.25" customHeight="1">
      <c r="A10" s="46" t="s">
        <v>7</v>
      </c>
      <c r="B10" s="52">
        <v>18537.3</v>
      </c>
      <c r="C10" s="52">
        <v>80.1</v>
      </c>
      <c r="D10" s="52">
        <v>1071.6</v>
      </c>
      <c r="E10" s="52">
        <v>663.9</v>
      </c>
      <c r="F10" s="52">
        <v>88.5</v>
      </c>
      <c r="G10" s="52">
        <v>181.5</v>
      </c>
      <c r="H10" s="53">
        <f>SUM(C10:G10)</f>
        <v>2085.6</v>
      </c>
      <c r="I10" s="54">
        <f>SUM(B10+H10)</f>
        <v>20622.899999999998</v>
      </c>
      <c r="J10" s="48"/>
    </row>
    <row r="11" spans="1:9" ht="17.25" customHeight="1">
      <c r="A11" s="46" t="s">
        <v>8</v>
      </c>
      <c r="B11" s="52">
        <v>2690.5</v>
      </c>
      <c r="C11" s="52">
        <v>22.2</v>
      </c>
      <c r="D11" s="52">
        <v>256.4</v>
      </c>
      <c r="E11" s="52">
        <v>92</v>
      </c>
      <c r="F11" s="52">
        <v>27.4</v>
      </c>
      <c r="G11" s="52">
        <v>56.1</v>
      </c>
      <c r="H11" s="53">
        <f>SUM(C11:G11)</f>
        <v>454.09999999999997</v>
      </c>
      <c r="I11" s="54">
        <f>SUM(B11+H11)</f>
        <v>3144.6</v>
      </c>
    </row>
    <row r="12" spans="1:9" ht="17.25" customHeight="1">
      <c r="A12" s="46" t="s">
        <v>43</v>
      </c>
      <c r="B12" s="52">
        <v>510.6</v>
      </c>
      <c r="C12" s="52">
        <v>190</v>
      </c>
      <c r="D12" s="52">
        <v>617.2</v>
      </c>
      <c r="E12" s="52">
        <v>4.7</v>
      </c>
      <c r="F12" s="52">
        <v>463.4</v>
      </c>
      <c r="G12" s="52"/>
      <c r="H12" s="53">
        <f>SUM(C12:G12)</f>
        <v>1275.3000000000002</v>
      </c>
      <c r="I12" s="54">
        <f>SUM(B12+H12)</f>
        <v>1785.9</v>
      </c>
    </row>
    <row r="13" spans="1:9" ht="17.25" customHeight="1">
      <c r="A13" s="47" t="s">
        <v>25</v>
      </c>
      <c r="B13" s="55">
        <f aca="true" t="shared" si="0" ref="B13:I13">SUM(B10:B12)</f>
        <v>21738.399999999998</v>
      </c>
      <c r="C13" s="55">
        <f t="shared" si="0"/>
        <v>292.3</v>
      </c>
      <c r="D13" s="55">
        <f t="shared" si="0"/>
        <v>1945.2</v>
      </c>
      <c r="E13" s="55">
        <f t="shared" si="0"/>
        <v>760.6</v>
      </c>
      <c r="F13" s="55">
        <f t="shared" si="0"/>
        <v>579.3</v>
      </c>
      <c r="G13" s="55">
        <f t="shared" si="0"/>
        <v>237.6</v>
      </c>
      <c r="H13" s="55">
        <f t="shared" si="0"/>
        <v>3815</v>
      </c>
      <c r="I13" s="54">
        <f t="shared" si="0"/>
        <v>25553.399999999998</v>
      </c>
    </row>
    <row r="16" spans="1:9" s="5" customFormat="1" ht="12.75">
      <c r="A16" s="15" t="s">
        <v>13</v>
      </c>
      <c r="B16" s="20"/>
      <c r="C16" s="19"/>
      <c r="D16" s="19"/>
      <c r="E16" s="19"/>
      <c r="F16" s="19"/>
      <c r="G16" s="19"/>
      <c r="H16" s="19"/>
      <c r="I16" s="19"/>
    </row>
    <row r="17" spans="2:9" s="5" customFormat="1" ht="12.75">
      <c r="B17" s="21"/>
      <c r="C17" s="21"/>
      <c r="D17" s="21"/>
      <c r="E17" s="21"/>
      <c r="F17" s="21"/>
      <c r="G17" s="21"/>
      <c r="H17" s="21"/>
      <c r="I17" s="21"/>
    </row>
    <row r="18" spans="1:9" s="5" customFormat="1" ht="12.75">
      <c r="A18" s="16" t="s">
        <v>19</v>
      </c>
      <c r="B18" s="22"/>
      <c r="C18" s="22"/>
      <c r="D18" s="23"/>
      <c r="E18" s="23"/>
      <c r="F18" s="23"/>
      <c r="G18" s="23"/>
      <c r="H18" s="23"/>
      <c r="I18" s="23"/>
    </row>
  </sheetData>
  <sheetProtection/>
  <mergeCells count="4">
    <mergeCell ref="A8:A9"/>
    <mergeCell ref="B8:B9"/>
    <mergeCell ref="C8:H8"/>
    <mergeCell ref="I8:I9"/>
  </mergeCells>
  <hyperlinks>
    <hyperlink ref="A16:B16" location="Definitions!A1" display="Click here to see notes, definitions and source."/>
    <hyperlink ref="A18:C18" location="Contents!A1" display="Click here to return to contents."/>
  </hyperlinks>
  <printOptions horizontalCentered="1"/>
  <pageMargins left="0.4" right="0.4" top="0.75" bottom="0.75" header="0.3" footer="0.3"/>
  <pageSetup fitToHeight="0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1"/>
  </sheetPr>
  <dimension ref="A1:H16"/>
  <sheetViews>
    <sheetView showGridLines="0" zoomScalePageLayoutView="0" workbookViewId="0" topLeftCell="A1">
      <selection activeCell="I22" sqref="I22"/>
    </sheetView>
  </sheetViews>
  <sheetFormatPr defaultColWidth="9.140625" defaultRowHeight="12.75"/>
  <cols>
    <col min="1" max="1" width="18.140625" style="14" customWidth="1"/>
    <col min="2" max="2" width="11.28125" style="14" customWidth="1"/>
    <col min="3" max="3" width="9.140625" style="14" customWidth="1"/>
    <col min="4" max="4" width="10.140625" style="14" bestFit="1" customWidth="1"/>
    <col min="5" max="5" width="10.00390625" style="14" customWidth="1"/>
    <col min="6" max="6" width="9.28125" style="14" bestFit="1" customWidth="1"/>
    <col min="7" max="7" width="10.00390625" style="14" bestFit="1" customWidth="1"/>
    <col min="8" max="8" width="12.28125" style="14" customWidth="1"/>
    <col min="9" max="16384" width="9.140625" style="14" customWidth="1"/>
  </cols>
  <sheetData>
    <row r="1" spans="1:8" ht="15.75">
      <c r="A1" s="10" t="s">
        <v>33</v>
      </c>
      <c r="B1" s="11"/>
      <c r="C1" s="11"/>
      <c r="D1" s="11"/>
      <c r="E1" s="11"/>
      <c r="F1" s="11"/>
      <c r="G1" s="4"/>
      <c r="H1" s="4"/>
    </row>
    <row r="2" spans="1:8" ht="15.75">
      <c r="A2" s="43" t="s">
        <v>29</v>
      </c>
      <c r="B2" s="11"/>
      <c r="C2" s="11"/>
      <c r="D2" s="11"/>
      <c r="E2" s="11"/>
      <c r="F2" s="11"/>
      <c r="G2" s="4"/>
      <c r="H2" s="4"/>
    </row>
    <row r="3" spans="1:8" ht="15.75">
      <c r="A3" s="17" t="s">
        <v>22</v>
      </c>
      <c r="B3" s="11"/>
      <c r="C3" s="11"/>
      <c r="D3" s="11"/>
      <c r="E3" s="11"/>
      <c r="F3" s="11"/>
      <c r="G3" s="4"/>
      <c r="H3" s="4"/>
    </row>
    <row r="4" spans="1:8" ht="15.75">
      <c r="A4" s="17" t="s">
        <v>28</v>
      </c>
      <c r="B4" s="10"/>
      <c r="C4" s="10"/>
      <c r="D4" s="10"/>
      <c r="E4" s="10"/>
      <c r="F4" s="10"/>
      <c r="G4" s="5"/>
      <c r="H4" s="5"/>
    </row>
    <row r="5" spans="1:8" s="5" customFormat="1" ht="12.75">
      <c r="A5" s="2" t="s">
        <v>18</v>
      </c>
      <c r="B5" s="18"/>
      <c r="C5" s="18"/>
      <c r="D5" s="18"/>
      <c r="E5" s="18"/>
      <c r="F5" s="18"/>
      <c r="G5" s="19"/>
      <c r="H5" s="19"/>
    </row>
    <row r="6" ht="15.75" customHeight="1">
      <c r="A6" s="14"/>
    </row>
    <row r="7" spans="1:8" ht="15.75" customHeight="1">
      <c r="A7" s="64" t="s">
        <v>0</v>
      </c>
      <c r="B7" s="65" t="s">
        <v>1</v>
      </c>
      <c r="C7" s="64" t="s">
        <v>34</v>
      </c>
      <c r="D7" s="64"/>
      <c r="E7" s="64"/>
      <c r="F7" s="64"/>
      <c r="G7" s="64"/>
      <c r="H7" s="65" t="s">
        <v>27</v>
      </c>
    </row>
    <row r="8" spans="1:8" ht="23.25" customHeight="1">
      <c r="A8" s="64"/>
      <c r="B8" s="65"/>
      <c r="C8" s="32" t="s">
        <v>2</v>
      </c>
      <c r="D8" s="32" t="s">
        <v>3</v>
      </c>
      <c r="E8" s="32" t="s">
        <v>4</v>
      </c>
      <c r="F8" s="32" t="s">
        <v>5</v>
      </c>
      <c r="G8" s="32" t="s">
        <v>6</v>
      </c>
      <c r="H8" s="65"/>
    </row>
    <row r="9" spans="1:8" ht="21" customHeight="1">
      <c r="A9" s="33" t="s">
        <v>7</v>
      </c>
      <c r="B9" s="34">
        <v>15018.6</v>
      </c>
      <c r="C9" s="34">
        <v>39.87</v>
      </c>
      <c r="D9" s="34">
        <v>351.07</v>
      </c>
      <c r="E9" s="34">
        <v>160.53</v>
      </c>
      <c r="F9" s="34">
        <v>7</v>
      </c>
      <c r="G9" s="34">
        <f>SUM(C9:F9)</f>
        <v>558.47</v>
      </c>
      <c r="H9" s="35">
        <f>B9+G9</f>
        <v>15577.07</v>
      </c>
    </row>
    <row r="10" spans="1:8" ht="21" customHeight="1">
      <c r="A10" s="33" t="s">
        <v>8</v>
      </c>
      <c r="B10" s="34">
        <v>3057.08</v>
      </c>
      <c r="C10" s="34">
        <v>12.75</v>
      </c>
      <c r="D10" s="34">
        <v>263.83</v>
      </c>
      <c r="E10" s="34">
        <v>44.92</v>
      </c>
      <c r="F10" s="34">
        <v>23.58</v>
      </c>
      <c r="G10" s="34">
        <f>SUM(C10:F10)</f>
        <v>345.08</v>
      </c>
      <c r="H10" s="35">
        <f>B10+G10</f>
        <v>3402.16</v>
      </c>
    </row>
    <row r="11" spans="1:8" ht="21" customHeight="1">
      <c r="A11" s="33" t="s">
        <v>9</v>
      </c>
      <c r="B11" s="34">
        <v>449.8</v>
      </c>
      <c r="C11" s="34">
        <v>129</v>
      </c>
      <c r="D11" s="34">
        <v>581.27</v>
      </c>
      <c r="E11" s="34">
        <v>0</v>
      </c>
      <c r="F11" s="34">
        <v>211.33</v>
      </c>
      <c r="G11" s="34">
        <f>SUM(C11:F11)</f>
        <v>921.6</v>
      </c>
      <c r="H11" s="35">
        <f>B11+G11</f>
        <v>1371.4</v>
      </c>
    </row>
    <row r="12" spans="1:8" ht="21" customHeight="1">
      <c r="A12" s="36" t="s">
        <v>25</v>
      </c>
      <c r="B12" s="37">
        <f>SUM(B9:B11)</f>
        <v>18525.48</v>
      </c>
      <c r="C12" s="37">
        <f aca="true" t="shared" si="0" ref="C12:H12">SUM(C9:C11)</f>
        <v>181.62</v>
      </c>
      <c r="D12" s="37">
        <f t="shared" si="0"/>
        <v>1196.17</v>
      </c>
      <c r="E12" s="37">
        <f t="shared" si="0"/>
        <v>205.45</v>
      </c>
      <c r="F12" s="37">
        <f t="shared" si="0"/>
        <v>241.91000000000003</v>
      </c>
      <c r="G12" s="37">
        <f t="shared" si="0"/>
        <v>1825.15</v>
      </c>
      <c r="H12" s="37">
        <f t="shared" si="0"/>
        <v>20350.63</v>
      </c>
    </row>
    <row r="13" spans="1:8" ht="15.75" customHeight="1">
      <c r="A13" s="5"/>
      <c r="B13" s="5"/>
      <c r="C13" s="5"/>
      <c r="D13" s="5"/>
      <c r="E13" s="5"/>
      <c r="F13" s="5"/>
      <c r="G13" s="5"/>
      <c r="H13" s="5"/>
    </row>
    <row r="14" spans="1:8" ht="15.75" customHeight="1">
      <c r="A14" s="6" t="s">
        <v>13</v>
      </c>
      <c r="B14" s="7"/>
      <c r="C14" s="7"/>
      <c r="D14" s="5"/>
      <c r="E14" s="5"/>
      <c r="F14" s="5"/>
      <c r="G14" s="5"/>
      <c r="H14" s="5"/>
    </row>
    <row r="15" ht="15.75" customHeight="1"/>
    <row r="16" spans="1:2" ht="15.75" customHeight="1">
      <c r="A16" s="7" t="s">
        <v>19</v>
      </c>
      <c r="B16" s="7"/>
    </row>
    <row r="17" ht="15.75" customHeight="1"/>
    <row r="18" ht="15.75" customHeight="1"/>
    <row r="19" ht="15.75" customHeight="1"/>
  </sheetData>
  <sheetProtection/>
  <mergeCells count="4">
    <mergeCell ref="A7:A8"/>
    <mergeCell ref="B7:B8"/>
    <mergeCell ref="C7:G7"/>
    <mergeCell ref="H7:H8"/>
  </mergeCells>
  <hyperlinks>
    <hyperlink ref="A14:C14" location="Definitions!A1" display="Click here to see notes, definitions and source."/>
    <hyperlink ref="A16:B16" location="Contents!A1" display="Click here to return to contents."/>
  </hyperlinks>
  <printOptions horizontalCentered="1"/>
  <pageMargins left="0.75" right="0.75" top="1" bottom="1" header="0.5" footer="0.5"/>
  <pageSetup horizontalDpi="600" verticalDpi="600" orientation="landscape" r:id="rId1"/>
  <ignoredErrors>
    <ignoredError sqref="G9:G1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C25"/>
  <sheetViews>
    <sheetView showGridLines="0" zoomScalePageLayoutView="0" workbookViewId="0" topLeftCell="A1">
      <selection activeCell="B21" sqref="B21"/>
    </sheetView>
  </sheetViews>
  <sheetFormatPr defaultColWidth="9.140625" defaultRowHeight="12.75"/>
  <sheetData>
    <row r="1" ht="15.75">
      <c r="A1" s="10" t="s">
        <v>33</v>
      </c>
    </row>
    <row r="2" ht="15">
      <c r="A2" s="43" t="s">
        <v>29</v>
      </c>
    </row>
    <row r="3" ht="12.75">
      <c r="A3" s="17" t="s">
        <v>22</v>
      </c>
    </row>
    <row r="4" ht="12.75">
      <c r="A4" s="17" t="s">
        <v>28</v>
      </c>
    </row>
    <row r="5" ht="12.75">
      <c r="A5" s="2" t="s">
        <v>55</v>
      </c>
    </row>
    <row r="7" ht="12.75">
      <c r="A7" s="2" t="s">
        <v>10</v>
      </c>
    </row>
    <row r="8" ht="12.75">
      <c r="A8" s="1" t="s">
        <v>30</v>
      </c>
    </row>
    <row r="9" ht="12.75">
      <c r="A9" s="1" t="s">
        <v>11</v>
      </c>
    </row>
    <row r="10" ht="12.75">
      <c r="A10" s="1" t="s">
        <v>12</v>
      </c>
    </row>
    <row r="17" ht="12.75">
      <c r="A17" s="1" t="s">
        <v>37</v>
      </c>
    </row>
    <row r="21" spans="1:3" ht="12.75">
      <c r="A21" s="3" t="s">
        <v>19</v>
      </c>
      <c r="B21" s="3"/>
      <c r="C21" s="3"/>
    </row>
    <row r="25" ht="12.75">
      <c r="A25" s="49" t="s">
        <v>44</v>
      </c>
    </row>
  </sheetData>
  <sheetProtection/>
  <hyperlinks>
    <hyperlink ref="A21:C21" location="Contents!A1" display="Click here to return to contents."/>
  </hyperlink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18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19.57421875" style="14" customWidth="1"/>
    <col min="2" max="2" width="13.140625" style="14" customWidth="1"/>
    <col min="3" max="9" width="10.7109375" style="14" customWidth="1"/>
    <col min="10" max="16384" width="9.140625" style="14" customWidth="1"/>
  </cols>
  <sheetData>
    <row r="1" ht="15.75">
      <c r="A1" s="44" t="s">
        <v>33</v>
      </c>
    </row>
    <row r="2" ht="15">
      <c r="A2" s="45" t="s">
        <v>39</v>
      </c>
    </row>
    <row r="3" ht="12.75">
      <c r="A3" s="50" t="s">
        <v>29</v>
      </c>
    </row>
    <row r="4" ht="12.75">
      <c r="A4" s="50" t="s">
        <v>40</v>
      </c>
    </row>
    <row r="5" ht="12.75">
      <c r="A5" s="50" t="s">
        <v>41</v>
      </c>
    </row>
    <row r="6" ht="12.75">
      <c r="A6" s="51" t="s">
        <v>53</v>
      </c>
    </row>
    <row r="8" spans="1:9" s="5" customFormat="1" ht="15.75" customHeight="1">
      <c r="A8" s="57" t="s">
        <v>0</v>
      </c>
      <c r="B8" s="59" t="s">
        <v>1</v>
      </c>
      <c r="C8" s="61" t="s">
        <v>34</v>
      </c>
      <c r="D8" s="61"/>
      <c r="E8" s="61"/>
      <c r="F8" s="61"/>
      <c r="G8" s="61"/>
      <c r="H8" s="61"/>
      <c r="I8" s="62" t="s">
        <v>25</v>
      </c>
    </row>
    <row r="9" spans="1:9" s="5" customFormat="1" ht="15.75" customHeight="1">
      <c r="A9" s="58"/>
      <c r="B9" s="60"/>
      <c r="C9" s="26" t="s">
        <v>4</v>
      </c>
      <c r="D9" s="26" t="s">
        <v>5</v>
      </c>
      <c r="E9" s="26" t="s">
        <v>2</v>
      </c>
      <c r="F9" s="26" t="s">
        <v>3</v>
      </c>
      <c r="G9" s="26" t="s">
        <v>49</v>
      </c>
      <c r="H9" s="26" t="s">
        <v>6</v>
      </c>
      <c r="I9" s="63"/>
    </row>
    <row r="10" spans="1:10" ht="17.25" customHeight="1">
      <c r="A10" s="46" t="s">
        <v>7</v>
      </c>
      <c r="B10" s="52">
        <v>19975.3</v>
      </c>
      <c r="C10" s="52">
        <v>75.3</v>
      </c>
      <c r="D10" s="52">
        <v>943.1</v>
      </c>
      <c r="E10" s="52">
        <v>710.1</v>
      </c>
      <c r="F10" s="52">
        <v>95.5</v>
      </c>
      <c r="G10" s="52">
        <v>128.3</v>
      </c>
      <c r="H10" s="53">
        <f>SUM(C10:G10)</f>
        <v>1952.3</v>
      </c>
      <c r="I10" s="54">
        <f>SUM(B10+H10)</f>
        <v>21927.6</v>
      </c>
      <c r="J10" s="48"/>
    </row>
    <row r="11" spans="1:9" ht="17.25" customHeight="1">
      <c r="A11" s="46" t="s">
        <v>8</v>
      </c>
      <c r="B11" s="52">
        <v>2856.7</v>
      </c>
      <c r="C11" s="52">
        <v>22</v>
      </c>
      <c r="D11" s="52">
        <v>245.4</v>
      </c>
      <c r="E11" s="52">
        <v>100.4</v>
      </c>
      <c r="F11" s="52">
        <v>24.5</v>
      </c>
      <c r="G11" s="52">
        <v>72.9</v>
      </c>
      <c r="H11" s="53">
        <f>SUM(C11:G11)</f>
        <v>465.19999999999993</v>
      </c>
      <c r="I11" s="54">
        <f>SUM(B11+H11)</f>
        <v>3321.8999999999996</v>
      </c>
    </row>
    <row r="12" spans="1:9" ht="17.25" customHeight="1">
      <c r="A12" s="46" t="s">
        <v>43</v>
      </c>
      <c r="B12" s="52">
        <v>492.9</v>
      </c>
      <c r="C12" s="52">
        <v>202</v>
      </c>
      <c r="D12" s="52">
        <v>611.1</v>
      </c>
      <c r="E12" s="52">
        <v>4.6</v>
      </c>
      <c r="F12" s="52">
        <v>467.5</v>
      </c>
      <c r="G12" s="52"/>
      <c r="H12" s="53">
        <f>SUM(C12:G12)</f>
        <v>1285.2</v>
      </c>
      <c r="I12" s="54">
        <f>SUM(B12+H12)</f>
        <v>1778.1</v>
      </c>
    </row>
    <row r="13" spans="1:9" ht="17.25" customHeight="1">
      <c r="A13" s="47" t="s">
        <v>25</v>
      </c>
      <c r="B13" s="55">
        <f aca="true" t="shared" si="0" ref="B13:I13">SUM(B10:B12)</f>
        <v>23324.9</v>
      </c>
      <c r="C13" s="55">
        <f t="shared" si="0"/>
        <v>299.3</v>
      </c>
      <c r="D13" s="55">
        <f t="shared" si="0"/>
        <v>1799.6</v>
      </c>
      <c r="E13" s="55">
        <f t="shared" si="0"/>
        <v>815.1</v>
      </c>
      <c r="F13" s="55">
        <f t="shared" si="0"/>
        <v>587.5</v>
      </c>
      <c r="G13" s="55">
        <f t="shared" si="0"/>
        <v>201.20000000000002</v>
      </c>
      <c r="H13" s="55">
        <f t="shared" si="0"/>
        <v>3702.7</v>
      </c>
      <c r="I13" s="54">
        <f t="shared" si="0"/>
        <v>27027.6</v>
      </c>
    </row>
    <row r="16" spans="1:9" s="5" customFormat="1" ht="12.75">
      <c r="A16" s="15" t="s">
        <v>13</v>
      </c>
      <c r="B16" s="20"/>
      <c r="C16" s="19"/>
      <c r="D16" s="19"/>
      <c r="E16" s="19"/>
      <c r="F16" s="19"/>
      <c r="G16" s="19"/>
      <c r="H16" s="19"/>
      <c r="I16" s="19"/>
    </row>
    <row r="17" spans="2:9" s="5" customFormat="1" ht="12.75">
      <c r="B17" s="21"/>
      <c r="C17" s="21"/>
      <c r="D17" s="21"/>
      <c r="E17" s="21"/>
      <c r="F17" s="21"/>
      <c r="G17" s="21"/>
      <c r="H17" s="21"/>
      <c r="I17" s="21"/>
    </row>
    <row r="18" spans="1:9" s="5" customFormat="1" ht="12.75">
      <c r="A18" s="16" t="s">
        <v>19</v>
      </c>
      <c r="B18" s="22"/>
      <c r="C18" s="22"/>
      <c r="D18" s="23"/>
      <c r="E18" s="23"/>
      <c r="F18" s="23"/>
      <c r="G18" s="23"/>
      <c r="H18" s="23"/>
      <c r="I18" s="23"/>
    </row>
  </sheetData>
  <sheetProtection/>
  <mergeCells count="4">
    <mergeCell ref="A8:A9"/>
    <mergeCell ref="B8:B9"/>
    <mergeCell ref="C8:H8"/>
    <mergeCell ref="I8:I9"/>
  </mergeCells>
  <hyperlinks>
    <hyperlink ref="A16:B16" location="Definitions!A1" display="Click here to see notes, definitions and source."/>
    <hyperlink ref="A18:C18" location="Contents!A1" display="Click here to return to contents."/>
  </hyperlinks>
  <printOptions horizontalCentered="1"/>
  <pageMargins left="0.4" right="0.4" top="0.75" bottom="0.75" header="0.3" footer="0.3"/>
  <pageSetup fitToHeight="0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14" customWidth="1"/>
    <col min="2" max="2" width="13.140625" style="14" customWidth="1"/>
    <col min="3" max="9" width="10.7109375" style="14" customWidth="1"/>
    <col min="10" max="16384" width="9.140625" style="14" customWidth="1"/>
  </cols>
  <sheetData>
    <row r="1" ht="15.75">
      <c r="A1" s="44" t="s">
        <v>33</v>
      </c>
    </row>
    <row r="2" ht="15">
      <c r="A2" s="45" t="s">
        <v>39</v>
      </c>
    </row>
    <row r="3" ht="12.75">
      <c r="A3" s="50" t="s">
        <v>29</v>
      </c>
    </row>
    <row r="4" ht="12.75">
      <c r="A4" s="50" t="s">
        <v>40</v>
      </c>
    </row>
    <row r="5" ht="12.75">
      <c r="A5" s="50" t="s">
        <v>41</v>
      </c>
    </row>
    <row r="6" ht="12.75">
      <c r="A6" s="51" t="s">
        <v>52</v>
      </c>
    </row>
    <row r="8" spans="1:9" s="5" customFormat="1" ht="15.75" customHeight="1">
      <c r="A8" s="57" t="s">
        <v>0</v>
      </c>
      <c r="B8" s="59" t="s">
        <v>1</v>
      </c>
      <c r="C8" s="61" t="s">
        <v>34</v>
      </c>
      <c r="D8" s="61"/>
      <c r="E8" s="61"/>
      <c r="F8" s="61"/>
      <c r="G8" s="61"/>
      <c r="H8" s="61"/>
      <c r="I8" s="62" t="s">
        <v>25</v>
      </c>
    </row>
    <row r="9" spans="1:9" s="5" customFormat="1" ht="15.75" customHeight="1">
      <c r="A9" s="58"/>
      <c r="B9" s="60"/>
      <c r="C9" s="26" t="s">
        <v>4</v>
      </c>
      <c r="D9" s="26" t="s">
        <v>5</v>
      </c>
      <c r="E9" s="26" t="s">
        <v>2</v>
      </c>
      <c r="F9" s="26" t="s">
        <v>3</v>
      </c>
      <c r="G9" s="26" t="s">
        <v>49</v>
      </c>
      <c r="H9" s="26" t="s">
        <v>6</v>
      </c>
      <c r="I9" s="63"/>
    </row>
    <row r="10" spans="1:10" ht="17.25" customHeight="1">
      <c r="A10" s="46" t="s">
        <v>7</v>
      </c>
      <c r="B10" s="52">
        <v>20171.4</v>
      </c>
      <c r="C10" s="52">
        <v>74.4</v>
      </c>
      <c r="D10" s="52">
        <v>893.9</v>
      </c>
      <c r="E10" s="52">
        <v>572.1</v>
      </c>
      <c r="F10" s="52"/>
      <c r="G10" s="52">
        <v>48.4</v>
      </c>
      <c r="H10" s="53">
        <f>SUM(C10:G10)</f>
        <v>1588.8000000000002</v>
      </c>
      <c r="I10" s="54">
        <f>SUM(B10+H10)</f>
        <v>21760.2</v>
      </c>
      <c r="J10" s="48"/>
    </row>
    <row r="11" spans="1:9" ht="17.25" customHeight="1">
      <c r="A11" s="46" t="s">
        <v>8</v>
      </c>
      <c r="B11" s="52">
        <v>3032.9</v>
      </c>
      <c r="C11" s="52">
        <v>18</v>
      </c>
      <c r="D11" s="52">
        <v>234.8</v>
      </c>
      <c r="E11" s="52">
        <v>77</v>
      </c>
      <c r="F11" s="52">
        <v>22.3</v>
      </c>
      <c r="G11" s="52">
        <v>90.7</v>
      </c>
      <c r="H11" s="53">
        <f>SUM(C11:G11)</f>
        <v>442.8</v>
      </c>
      <c r="I11" s="54">
        <f>SUM(B11+H11)</f>
        <v>3475.7000000000003</v>
      </c>
    </row>
    <row r="12" spans="1:9" ht="17.25" customHeight="1">
      <c r="A12" s="46" t="s">
        <v>43</v>
      </c>
      <c r="B12" s="52">
        <v>483.5</v>
      </c>
      <c r="C12" s="52">
        <v>212</v>
      </c>
      <c r="D12" s="52">
        <v>615.4</v>
      </c>
      <c r="E12" s="52">
        <v>4.4</v>
      </c>
      <c r="F12" s="52">
        <v>457.5</v>
      </c>
      <c r="G12" s="52"/>
      <c r="H12" s="53">
        <f>SUM(C12:G12)</f>
        <v>1289.3</v>
      </c>
      <c r="I12" s="54">
        <f>SUM(B12+H12)</f>
        <v>1772.8</v>
      </c>
    </row>
    <row r="13" spans="1:9" ht="17.25" customHeight="1">
      <c r="A13" s="47" t="s">
        <v>25</v>
      </c>
      <c r="B13" s="55">
        <f aca="true" t="shared" si="0" ref="B13:I13">SUM(B10:B12)</f>
        <v>23687.800000000003</v>
      </c>
      <c r="C13" s="55">
        <f t="shared" si="0"/>
        <v>304.4</v>
      </c>
      <c r="D13" s="55">
        <f t="shared" si="0"/>
        <v>1744.1</v>
      </c>
      <c r="E13" s="55">
        <f t="shared" si="0"/>
        <v>653.5</v>
      </c>
      <c r="F13" s="55">
        <f t="shared" si="0"/>
        <v>479.8</v>
      </c>
      <c r="G13" s="55">
        <f t="shared" si="0"/>
        <v>139.1</v>
      </c>
      <c r="H13" s="55">
        <f t="shared" si="0"/>
        <v>3320.9</v>
      </c>
      <c r="I13" s="54">
        <f t="shared" si="0"/>
        <v>27008.7</v>
      </c>
    </row>
    <row r="16" spans="1:9" s="5" customFormat="1" ht="12.75">
      <c r="A16" s="15" t="s">
        <v>13</v>
      </c>
      <c r="B16" s="20"/>
      <c r="C16" s="19"/>
      <c r="D16" s="19"/>
      <c r="E16" s="19"/>
      <c r="F16" s="19"/>
      <c r="G16" s="19"/>
      <c r="H16" s="19"/>
      <c r="I16" s="19"/>
    </row>
    <row r="17" spans="2:9" s="5" customFormat="1" ht="12.75">
      <c r="B17" s="21"/>
      <c r="C17" s="21"/>
      <c r="D17" s="21"/>
      <c r="E17" s="21"/>
      <c r="F17" s="21"/>
      <c r="G17" s="21"/>
      <c r="H17" s="21"/>
      <c r="I17" s="21"/>
    </row>
    <row r="18" spans="1:9" s="5" customFormat="1" ht="12.75">
      <c r="A18" s="16" t="s">
        <v>19</v>
      </c>
      <c r="B18" s="22"/>
      <c r="C18" s="22"/>
      <c r="D18" s="23"/>
      <c r="E18" s="23"/>
      <c r="F18" s="23"/>
      <c r="G18" s="23"/>
      <c r="H18" s="23"/>
      <c r="I18" s="23"/>
    </row>
  </sheetData>
  <sheetProtection/>
  <mergeCells count="4">
    <mergeCell ref="A8:A9"/>
    <mergeCell ref="B8:B9"/>
    <mergeCell ref="C8:H8"/>
    <mergeCell ref="I8:I9"/>
  </mergeCells>
  <hyperlinks>
    <hyperlink ref="A16:B16" location="Definitions!A1" display="Click here to see notes, definitions and source."/>
    <hyperlink ref="A18:C18" location="Contents!A1" display="Click here to return to contents."/>
  </hyperlinks>
  <printOptions horizontalCentered="1"/>
  <pageMargins left="0.4" right="0.4" top="0.75" bottom="0.75" header="0.3" footer="0.3"/>
  <pageSetup fitToHeight="0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J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14" customWidth="1"/>
    <col min="2" max="2" width="13.140625" style="14" customWidth="1"/>
    <col min="3" max="9" width="10.7109375" style="14" customWidth="1"/>
    <col min="10" max="16384" width="9.140625" style="14" customWidth="1"/>
  </cols>
  <sheetData>
    <row r="1" ht="15.75">
      <c r="A1" s="44" t="s">
        <v>33</v>
      </c>
    </row>
    <row r="2" ht="15">
      <c r="A2" s="45" t="s">
        <v>39</v>
      </c>
    </row>
    <row r="3" ht="12.75">
      <c r="A3" s="50" t="s">
        <v>29</v>
      </c>
    </row>
    <row r="4" ht="12.75">
      <c r="A4" s="50" t="s">
        <v>40</v>
      </c>
    </row>
    <row r="5" ht="12.75">
      <c r="A5" s="50" t="s">
        <v>41</v>
      </c>
    </row>
    <row r="6" ht="12.75">
      <c r="A6" s="51" t="s">
        <v>51</v>
      </c>
    </row>
    <row r="8" spans="1:9" s="5" customFormat="1" ht="15.75" customHeight="1">
      <c r="A8" s="57" t="s">
        <v>0</v>
      </c>
      <c r="B8" s="59" t="s">
        <v>1</v>
      </c>
      <c r="C8" s="61" t="s">
        <v>34</v>
      </c>
      <c r="D8" s="61"/>
      <c r="E8" s="61"/>
      <c r="F8" s="61"/>
      <c r="G8" s="61"/>
      <c r="H8" s="61"/>
      <c r="I8" s="62" t="s">
        <v>25</v>
      </c>
    </row>
    <row r="9" spans="1:9" s="5" customFormat="1" ht="15.75" customHeight="1">
      <c r="A9" s="58"/>
      <c r="B9" s="60"/>
      <c r="C9" s="26" t="s">
        <v>4</v>
      </c>
      <c r="D9" s="26" t="s">
        <v>5</v>
      </c>
      <c r="E9" s="26" t="s">
        <v>2</v>
      </c>
      <c r="F9" s="26" t="s">
        <v>3</v>
      </c>
      <c r="G9" s="26" t="s">
        <v>49</v>
      </c>
      <c r="H9" s="26" t="s">
        <v>6</v>
      </c>
      <c r="I9" s="63"/>
    </row>
    <row r="10" spans="1:10" ht="17.25" customHeight="1">
      <c r="A10" s="46" t="s">
        <v>7</v>
      </c>
      <c r="B10" s="52">
        <v>20451.1</v>
      </c>
      <c r="C10" s="52">
        <v>78.9</v>
      </c>
      <c r="D10" s="52">
        <v>847.8</v>
      </c>
      <c r="E10" s="52">
        <v>489.8</v>
      </c>
      <c r="F10" s="52"/>
      <c r="G10" s="52">
        <v>0.4</v>
      </c>
      <c r="H10" s="53">
        <f>SUM(C10:G10)</f>
        <v>1416.9</v>
      </c>
      <c r="I10" s="54">
        <f>SUM(B10+H10)</f>
        <v>21868</v>
      </c>
      <c r="J10" s="48"/>
    </row>
    <row r="11" spans="1:9" ht="17.25" customHeight="1">
      <c r="A11" s="46" t="s">
        <v>8</v>
      </c>
      <c r="B11" s="52">
        <v>3094.2</v>
      </c>
      <c r="C11" s="52">
        <v>17.6</v>
      </c>
      <c r="D11" s="52">
        <v>214.8</v>
      </c>
      <c r="E11" s="52">
        <v>70.1</v>
      </c>
      <c r="F11" s="52">
        <v>29.6</v>
      </c>
      <c r="G11" s="52">
        <v>104.9</v>
      </c>
      <c r="H11" s="53">
        <f>SUM(C11:G11)</f>
        <v>437</v>
      </c>
      <c r="I11" s="54">
        <f>SUM(B11+H11)</f>
        <v>3531.2</v>
      </c>
    </row>
    <row r="12" spans="1:9" ht="17.25" customHeight="1">
      <c r="A12" s="46" t="s">
        <v>43</v>
      </c>
      <c r="B12" s="52">
        <v>509.7</v>
      </c>
      <c r="C12" s="52">
        <v>220</v>
      </c>
      <c r="D12" s="52">
        <v>597.6</v>
      </c>
      <c r="E12" s="52">
        <v>3.7</v>
      </c>
      <c r="F12" s="52">
        <v>474.6</v>
      </c>
      <c r="G12" s="52"/>
      <c r="H12" s="53">
        <f>SUM(C12:G12)</f>
        <v>1295.9</v>
      </c>
      <c r="I12" s="54">
        <f>SUM(B12+H12)</f>
        <v>1805.6000000000001</v>
      </c>
    </row>
    <row r="13" spans="1:9" ht="17.25" customHeight="1">
      <c r="A13" s="47" t="s">
        <v>25</v>
      </c>
      <c r="B13" s="55">
        <f aca="true" t="shared" si="0" ref="B13:I13">SUM(B10:B12)</f>
        <v>24055</v>
      </c>
      <c r="C13" s="55">
        <f t="shared" si="0"/>
        <v>316.5</v>
      </c>
      <c r="D13" s="55">
        <f t="shared" si="0"/>
        <v>1660.1999999999998</v>
      </c>
      <c r="E13" s="55">
        <f t="shared" si="0"/>
        <v>563.6</v>
      </c>
      <c r="F13" s="55">
        <f t="shared" si="0"/>
        <v>504.20000000000005</v>
      </c>
      <c r="G13" s="55">
        <f t="shared" si="0"/>
        <v>105.30000000000001</v>
      </c>
      <c r="H13" s="55">
        <f t="shared" si="0"/>
        <v>3149.8</v>
      </c>
      <c r="I13" s="54">
        <f t="shared" si="0"/>
        <v>27204.8</v>
      </c>
    </row>
    <row r="16" spans="1:9" s="5" customFormat="1" ht="12.75">
      <c r="A16" s="15" t="s">
        <v>13</v>
      </c>
      <c r="B16" s="20"/>
      <c r="C16" s="19"/>
      <c r="D16" s="19"/>
      <c r="E16" s="19"/>
      <c r="F16" s="19"/>
      <c r="G16" s="19"/>
      <c r="H16" s="19"/>
      <c r="I16" s="19"/>
    </row>
    <row r="17" spans="2:9" s="5" customFormat="1" ht="12.75">
      <c r="B17" s="21"/>
      <c r="C17" s="21"/>
      <c r="D17" s="21"/>
      <c r="E17" s="21"/>
      <c r="F17" s="21"/>
      <c r="G17" s="21"/>
      <c r="H17" s="21"/>
      <c r="I17" s="21"/>
    </row>
    <row r="18" spans="1:9" s="5" customFormat="1" ht="12.75">
      <c r="A18" s="16" t="s">
        <v>19</v>
      </c>
      <c r="B18" s="22"/>
      <c r="C18" s="22"/>
      <c r="D18" s="23"/>
      <c r="E18" s="23"/>
      <c r="F18" s="23"/>
      <c r="G18" s="23"/>
      <c r="H18" s="23"/>
      <c r="I18" s="23"/>
    </row>
  </sheetData>
  <sheetProtection/>
  <mergeCells count="4">
    <mergeCell ref="A8:A9"/>
    <mergeCell ref="B8:B9"/>
    <mergeCell ref="C8:H8"/>
    <mergeCell ref="I8:I9"/>
  </mergeCells>
  <hyperlinks>
    <hyperlink ref="A16:B16" location="Definitions!A1" display="Click here to see notes, definitions and source."/>
    <hyperlink ref="A18:C18" location="Contents!A1" display="Click here to return to contents."/>
  </hyperlinks>
  <printOptions horizontalCentered="1"/>
  <pageMargins left="0.4" right="0.4" top="0.75" bottom="0.75" header="0.3" footer="0.3"/>
  <pageSetup fitToHeight="0" fitToWidth="1" horizontalDpi="600" verticalDpi="600" orientation="landscape" r:id="rId1"/>
  <ignoredErrors>
    <ignoredError sqref="H10:H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8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19.57421875" style="14" customWidth="1"/>
    <col min="2" max="2" width="13.140625" style="14" customWidth="1"/>
    <col min="3" max="9" width="10.7109375" style="14" customWidth="1"/>
    <col min="10" max="16384" width="9.140625" style="14" customWidth="1"/>
  </cols>
  <sheetData>
    <row r="1" ht="15.75">
      <c r="A1" s="44" t="s">
        <v>33</v>
      </c>
    </row>
    <row r="2" ht="15">
      <c r="A2" s="45" t="s">
        <v>39</v>
      </c>
    </row>
    <row r="3" ht="12.75">
      <c r="A3" s="50" t="s">
        <v>29</v>
      </c>
    </row>
    <row r="4" ht="12.75">
      <c r="A4" s="50" t="s">
        <v>40</v>
      </c>
    </row>
    <row r="5" ht="12.75">
      <c r="A5" s="50" t="s">
        <v>41</v>
      </c>
    </row>
    <row r="6" ht="12.75">
      <c r="A6" s="51" t="s">
        <v>50</v>
      </c>
    </row>
    <row r="8" spans="1:9" s="5" customFormat="1" ht="15.75" customHeight="1">
      <c r="A8" s="57" t="s">
        <v>0</v>
      </c>
      <c r="B8" s="59" t="s">
        <v>1</v>
      </c>
      <c r="C8" s="61" t="s">
        <v>34</v>
      </c>
      <c r="D8" s="61"/>
      <c r="E8" s="61"/>
      <c r="F8" s="61"/>
      <c r="G8" s="61"/>
      <c r="H8" s="61"/>
      <c r="I8" s="62" t="s">
        <v>25</v>
      </c>
    </row>
    <row r="9" spans="1:9" s="5" customFormat="1" ht="15.75" customHeight="1">
      <c r="A9" s="58"/>
      <c r="B9" s="60"/>
      <c r="C9" s="26" t="s">
        <v>4</v>
      </c>
      <c r="D9" s="26" t="s">
        <v>5</v>
      </c>
      <c r="E9" s="26" t="s">
        <v>2</v>
      </c>
      <c r="F9" s="26" t="s">
        <v>3</v>
      </c>
      <c r="G9" s="26" t="s">
        <v>49</v>
      </c>
      <c r="H9" s="26" t="s">
        <v>6</v>
      </c>
      <c r="I9" s="63"/>
    </row>
    <row r="10" spans="1:10" ht="17.25" customHeight="1">
      <c r="A10" s="46" t="s">
        <v>7</v>
      </c>
      <c r="B10" s="52">
        <v>20537.6</v>
      </c>
      <c r="C10" s="52">
        <v>76.5</v>
      </c>
      <c r="D10" s="52">
        <v>868.3</v>
      </c>
      <c r="E10" s="52">
        <v>503.2</v>
      </c>
      <c r="F10" s="52"/>
      <c r="G10" s="52"/>
      <c r="H10" s="53">
        <f>SUM(C10:G10)</f>
        <v>1448</v>
      </c>
      <c r="I10" s="54">
        <f>SUM(B10+H10)</f>
        <v>21985.6</v>
      </c>
      <c r="J10" s="48"/>
    </row>
    <row r="11" spans="1:9" ht="17.25" customHeight="1">
      <c r="A11" s="46" t="s">
        <v>8</v>
      </c>
      <c r="B11" s="52">
        <v>3200.4</v>
      </c>
      <c r="C11" s="52">
        <v>20.9</v>
      </c>
      <c r="D11" s="52">
        <v>202.3</v>
      </c>
      <c r="E11" s="52">
        <v>83</v>
      </c>
      <c r="F11" s="52">
        <v>30.2</v>
      </c>
      <c r="G11" s="52">
        <v>122.3</v>
      </c>
      <c r="H11" s="53">
        <f>SUM(C11:G11)</f>
        <v>458.70000000000005</v>
      </c>
      <c r="I11" s="54">
        <f>SUM(B11+H11)</f>
        <v>3659.1000000000004</v>
      </c>
    </row>
    <row r="12" spans="1:9" ht="17.25" customHeight="1">
      <c r="A12" s="46" t="s">
        <v>43</v>
      </c>
      <c r="B12" s="52">
        <v>517.8</v>
      </c>
      <c r="C12" s="52">
        <v>223</v>
      </c>
      <c r="D12" s="52">
        <v>589.9</v>
      </c>
      <c r="E12" s="52">
        <v>6.4</v>
      </c>
      <c r="F12" s="52">
        <v>464.8</v>
      </c>
      <c r="G12" s="52"/>
      <c r="H12" s="53">
        <f>SUM(C12:G12)</f>
        <v>1284.1</v>
      </c>
      <c r="I12" s="54">
        <f>SUM(B12+H12)</f>
        <v>1801.8999999999999</v>
      </c>
    </row>
    <row r="13" spans="1:9" ht="17.25" customHeight="1">
      <c r="A13" s="47" t="s">
        <v>25</v>
      </c>
      <c r="B13" s="55">
        <f aca="true" t="shared" si="0" ref="B13:I13">SUM(B10:B12)</f>
        <v>24255.8</v>
      </c>
      <c r="C13" s="55">
        <f t="shared" si="0"/>
        <v>320.4</v>
      </c>
      <c r="D13" s="55">
        <f t="shared" si="0"/>
        <v>1660.5</v>
      </c>
      <c r="E13" s="55">
        <f t="shared" si="0"/>
        <v>592.6</v>
      </c>
      <c r="F13" s="55">
        <f t="shared" si="0"/>
        <v>495</v>
      </c>
      <c r="G13" s="55">
        <f t="shared" si="0"/>
        <v>122.3</v>
      </c>
      <c r="H13" s="55">
        <f t="shared" si="0"/>
        <v>3190.8</v>
      </c>
      <c r="I13" s="54">
        <f t="shared" si="0"/>
        <v>27446.6</v>
      </c>
    </row>
    <row r="16" spans="1:9" s="5" customFormat="1" ht="12.75">
      <c r="A16" s="15" t="s">
        <v>13</v>
      </c>
      <c r="B16" s="20"/>
      <c r="C16" s="19"/>
      <c r="D16" s="19"/>
      <c r="E16" s="19"/>
      <c r="F16" s="19"/>
      <c r="G16" s="19"/>
      <c r="H16" s="19"/>
      <c r="I16" s="19"/>
    </row>
    <row r="17" spans="2:9" s="5" customFormat="1" ht="12.75">
      <c r="B17" s="21"/>
      <c r="C17" s="21"/>
      <c r="D17" s="21"/>
      <c r="E17" s="21"/>
      <c r="F17" s="21"/>
      <c r="G17" s="21"/>
      <c r="H17" s="21"/>
      <c r="I17" s="21"/>
    </row>
    <row r="18" spans="1:9" s="5" customFormat="1" ht="12.75">
      <c r="A18" s="16" t="s">
        <v>19</v>
      </c>
      <c r="B18" s="22"/>
      <c r="C18" s="22"/>
      <c r="D18" s="23"/>
      <c r="E18" s="23"/>
      <c r="F18" s="23"/>
      <c r="G18" s="23"/>
      <c r="H18" s="23"/>
      <c r="I18" s="23"/>
    </row>
  </sheetData>
  <sheetProtection/>
  <mergeCells count="4">
    <mergeCell ref="A8:A9"/>
    <mergeCell ref="B8:B9"/>
    <mergeCell ref="C8:H8"/>
    <mergeCell ref="I8:I9"/>
  </mergeCells>
  <hyperlinks>
    <hyperlink ref="A16:B16" location="Definitions!A1" display="Click here to see notes, definitions and source."/>
    <hyperlink ref="A18:C18" location="Contents!A1" display="Click here to return to contents."/>
  </hyperlinks>
  <printOptions horizontalCentered="1"/>
  <pageMargins left="0.4" right="0.4" top="0.75" bottom="0.75" header="0.3" footer="0.3"/>
  <pageSetup fitToHeight="0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14" customWidth="1"/>
    <col min="2" max="2" width="13.140625" style="14" customWidth="1"/>
    <col min="3" max="9" width="10.7109375" style="14" customWidth="1"/>
    <col min="10" max="16384" width="9.140625" style="14" customWidth="1"/>
  </cols>
  <sheetData>
    <row r="1" ht="15.75">
      <c r="A1" s="44" t="s">
        <v>33</v>
      </c>
    </row>
    <row r="2" ht="15">
      <c r="A2" s="45" t="s">
        <v>39</v>
      </c>
    </row>
    <row r="3" ht="12.75">
      <c r="A3" s="50" t="s">
        <v>29</v>
      </c>
    </row>
    <row r="4" ht="12.75">
      <c r="A4" s="50" t="s">
        <v>40</v>
      </c>
    </row>
    <row r="5" ht="12.75">
      <c r="A5" s="50" t="s">
        <v>41</v>
      </c>
    </row>
    <row r="6" ht="12.75">
      <c r="A6" s="51" t="s">
        <v>48</v>
      </c>
    </row>
    <row r="8" spans="1:9" s="5" customFormat="1" ht="15.75" customHeight="1">
      <c r="A8" s="57" t="s">
        <v>0</v>
      </c>
      <c r="B8" s="59" t="s">
        <v>1</v>
      </c>
      <c r="C8" s="61" t="s">
        <v>34</v>
      </c>
      <c r="D8" s="61"/>
      <c r="E8" s="61"/>
      <c r="F8" s="61"/>
      <c r="G8" s="61"/>
      <c r="H8" s="61"/>
      <c r="I8" s="62" t="s">
        <v>25</v>
      </c>
    </row>
    <row r="9" spans="1:9" s="5" customFormat="1" ht="15.75" customHeight="1">
      <c r="A9" s="58"/>
      <c r="B9" s="60"/>
      <c r="C9" s="26" t="s">
        <v>4</v>
      </c>
      <c r="D9" s="26" t="s">
        <v>5</v>
      </c>
      <c r="E9" s="26" t="s">
        <v>2</v>
      </c>
      <c r="F9" s="26" t="s">
        <v>3</v>
      </c>
      <c r="G9" s="26" t="s">
        <v>49</v>
      </c>
      <c r="H9" s="26" t="s">
        <v>6</v>
      </c>
      <c r="I9" s="63"/>
    </row>
    <row r="10" spans="1:10" ht="17.25" customHeight="1">
      <c r="A10" s="46" t="s">
        <v>7</v>
      </c>
      <c r="B10" s="52">
        <v>21354.47</v>
      </c>
      <c r="C10" s="52">
        <v>41.8</v>
      </c>
      <c r="D10" s="52">
        <v>550.93</v>
      </c>
      <c r="E10" s="52">
        <v>330.67</v>
      </c>
      <c r="F10" s="52"/>
      <c r="G10" s="52">
        <v>58.27</v>
      </c>
      <c r="H10" s="53">
        <f>SUM(C10:G10)</f>
        <v>981.6699999999998</v>
      </c>
      <c r="I10" s="54">
        <f>SUM(B10+H10)</f>
        <v>22336.14</v>
      </c>
      <c r="J10" s="48"/>
    </row>
    <row r="11" spans="1:9" ht="17.25" customHeight="1">
      <c r="A11" s="46" t="s">
        <v>8</v>
      </c>
      <c r="B11" s="52">
        <v>3263.67</v>
      </c>
      <c r="C11" s="52">
        <v>15.33</v>
      </c>
      <c r="D11" s="52">
        <v>193.42</v>
      </c>
      <c r="E11" s="52">
        <v>103.5</v>
      </c>
      <c r="F11" s="52">
        <v>29.58</v>
      </c>
      <c r="G11" s="52">
        <v>117.33</v>
      </c>
      <c r="H11" s="53">
        <f>SUM(C11:G11)</f>
        <v>459.15999999999997</v>
      </c>
      <c r="I11" s="54">
        <f>SUM(B11+H11)</f>
        <v>3722.83</v>
      </c>
    </row>
    <row r="12" spans="1:9" ht="17.25" customHeight="1">
      <c r="A12" s="46" t="s">
        <v>43</v>
      </c>
      <c r="B12" s="52">
        <v>588.17</v>
      </c>
      <c r="C12" s="52">
        <v>218</v>
      </c>
      <c r="D12" s="52">
        <v>647.75</v>
      </c>
      <c r="E12" s="52">
        <v>10.92</v>
      </c>
      <c r="F12" s="52">
        <v>357.83</v>
      </c>
      <c r="G12" s="52">
        <v>5.58</v>
      </c>
      <c r="H12" s="53">
        <f>SUM(C12:G12)</f>
        <v>1240.08</v>
      </c>
      <c r="I12" s="54">
        <f>SUM(B12+H12)</f>
        <v>1828.25</v>
      </c>
    </row>
    <row r="13" spans="1:9" ht="17.25" customHeight="1">
      <c r="A13" s="47" t="s">
        <v>25</v>
      </c>
      <c r="B13" s="55">
        <f aca="true" t="shared" si="0" ref="B13:I13">SUM(B10:B12)</f>
        <v>25206.309999999998</v>
      </c>
      <c r="C13" s="55">
        <f t="shared" si="0"/>
        <v>275.13</v>
      </c>
      <c r="D13" s="55">
        <f t="shared" si="0"/>
        <v>1392.1</v>
      </c>
      <c r="E13" s="55">
        <f t="shared" si="0"/>
        <v>445.09000000000003</v>
      </c>
      <c r="F13" s="55">
        <f t="shared" si="0"/>
        <v>387.40999999999997</v>
      </c>
      <c r="G13" s="55">
        <f t="shared" si="0"/>
        <v>181.18</v>
      </c>
      <c r="H13" s="55">
        <f t="shared" si="0"/>
        <v>2680.91</v>
      </c>
      <c r="I13" s="54">
        <f t="shared" si="0"/>
        <v>27887.22</v>
      </c>
    </row>
    <row r="16" spans="1:9" s="5" customFormat="1" ht="12.75">
      <c r="A16" s="15" t="s">
        <v>13</v>
      </c>
      <c r="B16" s="20"/>
      <c r="C16" s="19"/>
      <c r="D16" s="19"/>
      <c r="E16" s="19"/>
      <c r="F16" s="19"/>
      <c r="G16" s="19"/>
      <c r="H16" s="19"/>
      <c r="I16" s="19"/>
    </row>
    <row r="17" spans="2:9" s="5" customFormat="1" ht="12.75">
      <c r="B17" s="21"/>
      <c r="C17" s="21"/>
      <c r="D17" s="21"/>
      <c r="E17" s="21"/>
      <c r="F17" s="21"/>
      <c r="G17" s="21"/>
      <c r="H17" s="21"/>
      <c r="I17" s="21"/>
    </row>
    <row r="18" spans="1:9" s="5" customFormat="1" ht="12.75">
      <c r="A18" s="16" t="s">
        <v>19</v>
      </c>
      <c r="B18" s="22"/>
      <c r="C18" s="22"/>
      <c r="D18" s="23"/>
      <c r="E18" s="23"/>
      <c r="F18" s="23"/>
      <c r="G18" s="23"/>
      <c r="H18" s="23"/>
      <c r="I18" s="23"/>
    </row>
  </sheetData>
  <sheetProtection/>
  <mergeCells count="4">
    <mergeCell ref="A8:A9"/>
    <mergeCell ref="B8:B9"/>
    <mergeCell ref="C8:H8"/>
    <mergeCell ref="I8:I9"/>
  </mergeCells>
  <hyperlinks>
    <hyperlink ref="A16:B16" location="Definitions!A1" display="Click here to see notes, definitions and source."/>
    <hyperlink ref="A18:C18" location="Contents!A1" display="Click here to return to contents."/>
  </hyperlinks>
  <printOptions horizontalCentered="1"/>
  <pageMargins left="0.4" right="0.4" top="0.75" bottom="0.75" header="0.3" footer="0.3"/>
  <pageSetup fitToHeight="0" fitToWidth="1" horizontalDpi="600" verticalDpi="600" orientation="landscape" r:id="rId1"/>
  <ignoredErrors>
    <ignoredError sqref="H10 H11:H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18"/>
  <sheetViews>
    <sheetView showGridLines="0" zoomScalePageLayoutView="0" workbookViewId="0" topLeftCell="A1">
      <selection activeCell="D22" sqref="D22"/>
    </sheetView>
  </sheetViews>
  <sheetFormatPr defaultColWidth="9.140625" defaultRowHeight="12.75"/>
  <cols>
    <col min="1" max="1" width="19.57421875" style="14" customWidth="1"/>
    <col min="2" max="2" width="13.140625" style="14" customWidth="1"/>
    <col min="3" max="8" width="10.7109375" style="14" customWidth="1"/>
    <col min="9" max="16384" width="9.140625" style="14" customWidth="1"/>
  </cols>
  <sheetData>
    <row r="1" ht="15.75">
      <c r="A1" s="44" t="s">
        <v>33</v>
      </c>
    </row>
    <row r="2" ht="15">
      <c r="A2" s="45" t="s">
        <v>39</v>
      </c>
    </row>
    <row r="3" ht="12.75">
      <c r="A3" s="50" t="s">
        <v>29</v>
      </c>
    </row>
    <row r="4" ht="12.75">
      <c r="A4" s="50" t="s">
        <v>40</v>
      </c>
    </row>
    <row r="5" ht="12.75">
      <c r="A5" s="50" t="s">
        <v>41</v>
      </c>
    </row>
    <row r="6" ht="12.75">
      <c r="A6" s="51" t="s">
        <v>47</v>
      </c>
    </row>
    <row r="8" spans="1:8" s="5" customFormat="1" ht="15.75" customHeight="1">
      <c r="A8" s="57" t="s">
        <v>0</v>
      </c>
      <c r="B8" s="59" t="s">
        <v>1</v>
      </c>
      <c r="C8" s="61" t="s">
        <v>34</v>
      </c>
      <c r="D8" s="61"/>
      <c r="E8" s="61"/>
      <c r="F8" s="61"/>
      <c r="G8" s="61"/>
      <c r="H8" s="62" t="s">
        <v>25</v>
      </c>
    </row>
    <row r="9" spans="1:8" s="5" customFormat="1" ht="15.75" customHeight="1">
      <c r="A9" s="58"/>
      <c r="B9" s="60"/>
      <c r="C9" s="26" t="s">
        <v>4</v>
      </c>
      <c r="D9" s="26" t="s">
        <v>5</v>
      </c>
      <c r="E9" s="26" t="s">
        <v>2</v>
      </c>
      <c r="F9" s="26" t="s">
        <v>3</v>
      </c>
      <c r="G9" s="26" t="s">
        <v>6</v>
      </c>
      <c r="H9" s="63"/>
    </row>
    <row r="10" spans="1:9" ht="17.25" customHeight="1">
      <c r="A10" s="46" t="s">
        <v>7</v>
      </c>
      <c r="B10" s="52">
        <v>21381.4</v>
      </c>
      <c r="C10" s="52">
        <v>43.5</v>
      </c>
      <c r="D10" s="52">
        <v>584.1</v>
      </c>
      <c r="E10" s="52">
        <v>360.3</v>
      </c>
      <c r="F10" s="52"/>
      <c r="G10" s="53">
        <f>SUM(C10:F10)</f>
        <v>987.9000000000001</v>
      </c>
      <c r="H10" s="54">
        <f>SUM(B10+G10)</f>
        <v>22369.300000000003</v>
      </c>
      <c r="I10" s="48"/>
    </row>
    <row r="11" spans="1:8" ht="17.25" customHeight="1">
      <c r="A11" s="46" t="s">
        <v>8</v>
      </c>
      <c r="B11" s="52">
        <v>3340.2</v>
      </c>
      <c r="C11" s="52">
        <v>15.2</v>
      </c>
      <c r="D11" s="52">
        <v>255.5</v>
      </c>
      <c r="E11" s="52">
        <v>96.7</v>
      </c>
      <c r="F11" s="52">
        <v>26.6</v>
      </c>
      <c r="G11" s="53">
        <f>SUM(C11:F11)</f>
        <v>394</v>
      </c>
      <c r="H11" s="54">
        <f>SUM(B11+G11)</f>
        <v>3734.2</v>
      </c>
    </row>
    <row r="12" spans="1:8" ht="17.25" customHeight="1">
      <c r="A12" s="46" t="s">
        <v>43</v>
      </c>
      <c r="B12" s="52">
        <v>610.2</v>
      </c>
      <c r="C12" s="52">
        <v>202</v>
      </c>
      <c r="D12" s="52">
        <v>679.5</v>
      </c>
      <c r="E12" s="52">
        <v>12.2</v>
      </c>
      <c r="F12" s="52">
        <v>351.8</v>
      </c>
      <c r="G12" s="53">
        <f>SUM(C12:F12)</f>
        <v>1245.5</v>
      </c>
      <c r="H12" s="54">
        <f>SUM(B12+G12)</f>
        <v>1855.7</v>
      </c>
    </row>
    <row r="13" spans="1:8" ht="17.25" customHeight="1">
      <c r="A13" s="47" t="s">
        <v>25</v>
      </c>
      <c r="B13" s="55">
        <f aca="true" t="shared" si="0" ref="B13:H13">SUM(B10:B12)</f>
        <v>25331.800000000003</v>
      </c>
      <c r="C13" s="55">
        <f t="shared" si="0"/>
        <v>260.7</v>
      </c>
      <c r="D13" s="55">
        <f t="shared" si="0"/>
        <v>1519.1</v>
      </c>
      <c r="E13" s="55">
        <f t="shared" si="0"/>
        <v>469.2</v>
      </c>
      <c r="F13" s="55">
        <f t="shared" si="0"/>
        <v>378.40000000000003</v>
      </c>
      <c r="G13" s="55">
        <f t="shared" si="0"/>
        <v>2627.4</v>
      </c>
      <c r="H13" s="54">
        <f t="shared" si="0"/>
        <v>27959.200000000004</v>
      </c>
    </row>
    <row r="16" spans="1:8" s="5" customFormat="1" ht="12.75">
      <c r="A16" s="15" t="s">
        <v>13</v>
      </c>
      <c r="B16" s="20"/>
      <c r="C16" s="19"/>
      <c r="D16" s="19"/>
      <c r="E16" s="19"/>
      <c r="F16" s="19"/>
      <c r="G16" s="19"/>
      <c r="H16" s="19"/>
    </row>
    <row r="17" spans="2:8" s="5" customFormat="1" ht="12.75">
      <c r="B17" s="21"/>
      <c r="C17" s="21"/>
      <c r="D17" s="21"/>
      <c r="E17" s="21"/>
      <c r="F17" s="21"/>
      <c r="G17" s="21"/>
      <c r="H17" s="21"/>
    </row>
    <row r="18" spans="1:8" s="5" customFormat="1" ht="12.75">
      <c r="A18" s="16" t="s">
        <v>19</v>
      </c>
      <c r="B18" s="22"/>
      <c r="C18" s="22"/>
      <c r="D18" s="23"/>
      <c r="E18" s="23"/>
      <c r="F18" s="23"/>
      <c r="G18" s="23"/>
      <c r="H18" s="23"/>
    </row>
  </sheetData>
  <sheetProtection/>
  <mergeCells count="4">
    <mergeCell ref="A8:A9"/>
    <mergeCell ref="B8:B9"/>
    <mergeCell ref="C8:G8"/>
    <mergeCell ref="H8:H9"/>
  </mergeCells>
  <hyperlinks>
    <hyperlink ref="A16:B16" location="Definitions!A1" display="Click here to see notes, definitions and source."/>
    <hyperlink ref="A18:C18" location="Contents!A1" display="Click here to return to contents."/>
  </hyperlinks>
  <printOptions horizontalCentered="1"/>
  <pageMargins left="0.4" right="0.4" top="0.75" bottom="0.75" header="0.3" footer="0.3"/>
  <pageSetup fitToHeight="0" fitToWidth="1" horizontalDpi="600" verticalDpi="600" orientation="landscape" r:id="rId1"/>
  <ignoredErrors>
    <ignoredError sqref="G10:G1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19.57421875" style="14" customWidth="1"/>
    <col min="2" max="2" width="13.140625" style="14" customWidth="1"/>
    <col min="3" max="8" width="10.7109375" style="14" customWidth="1"/>
    <col min="9" max="16384" width="9.140625" style="14" customWidth="1"/>
  </cols>
  <sheetData>
    <row r="1" ht="15.75">
      <c r="A1" s="44" t="s">
        <v>33</v>
      </c>
    </row>
    <row r="2" ht="15">
      <c r="A2" s="45" t="s">
        <v>39</v>
      </c>
    </row>
    <row r="3" ht="12.75">
      <c r="A3" s="50" t="s">
        <v>29</v>
      </c>
    </row>
    <row r="4" ht="12.75">
      <c r="A4" s="50" t="s">
        <v>40</v>
      </c>
    </row>
    <row r="5" ht="12.75">
      <c r="A5" s="50" t="s">
        <v>41</v>
      </c>
    </row>
    <row r="6" ht="12.75">
      <c r="A6" s="51" t="s">
        <v>46</v>
      </c>
    </row>
    <row r="8" spans="1:8" s="5" customFormat="1" ht="15.75" customHeight="1">
      <c r="A8" s="57" t="s">
        <v>0</v>
      </c>
      <c r="B8" s="59" t="s">
        <v>1</v>
      </c>
      <c r="C8" s="61" t="s">
        <v>34</v>
      </c>
      <c r="D8" s="61"/>
      <c r="E8" s="61"/>
      <c r="F8" s="61"/>
      <c r="G8" s="61"/>
      <c r="H8" s="62" t="s">
        <v>25</v>
      </c>
    </row>
    <row r="9" spans="1:8" s="5" customFormat="1" ht="15.75" customHeight="1">
      <c r="A9" s="58"/>
      <c r="B9" s="60"/>
      <c r="C9" s="26" t="s">
        <v>4</v>
      </c>
      <c r="D9" s="26" t="s">
        <v>5</v>
      </c>
      <c r="E9" s="26" t="s">
        <v>2</v>
      </c>
      <c r="F9" s="26" t="s">
        <v>3</v>
      </c>
      <c r="G9" s="26" t="s">
        <v>6</v>
      </c>
      <c r="H9" s="63"/>
    </row>
    <row r="10" spans="1:9" ht="17.25" customHeight="1">
      <c r="A10" s="46" t="s">
        <v>7</v>
      </c>
      <c r="B10" s="52">
        <v>21710.4</v>
      </c>
      <c r="C10" s="52">
        <v>42.2</v>
      </c>
      <c r="D10" s="52">
        <v>224.27</v>
      </c>
      <c r="E10" s="52">
        <v>366.87</v>
      </c>
      <c r="F10" s="52"/>
      <c r="G10" s="53">
        <f>SUM(C10:F10)</f>
        <v>633.34</v>
      </c>
      <c r="H10" s="54">
        <f>SUM(B10+G10)</f>
        <v>22343.74</v>
      </c>
      <c r="I10" s="48"/>
    </row>
    <row r="11" spans="1:8" ht="17.25" customHeight="1">
      <c r="A11" s="46" t="s">
        <v>8</v>
      </c>
      <c r="B11" s="52">
        <v>3515.42</v>
      </c>
      <c r="C11" s="52">
        <v>15.75</v>
      </c>
      <c r="D11" s="52">
        <v>112.33</v>
      </c>
      <c r="E11" s="52">
        <v>82.58</v>
      </c>
      <c r="F11" s="52">
        <v>25.67</v>
      </c>
      <c r="G11" s="53">
        <f>SUM(C11:F11)</f>
        <v>236.32999999999998</v>
      </c>
      <c r="H11" s="54">
        <f>SUM(B11+G11)</f>
        <v>3751.75</v>
      </c>
    </row>
    <row r="12" spans="1:8" ht="17.25" customHeight="1">
      <c r="A12" s="46" t="s">
        <v>43</v>
      </c>
      <c r="B12" s="52">
        <v>783.92</v>
      </c>
      <c r="C12" s="52">
        <v>194</v>
      </c>
      <c r="D12" s="52">
        <v>511.58</v>
      </c>
      <c r="E12" s="52">
        <v>13.33</v>
      </c>
      <c r="F12" s="52">
        <v>350.92</v>
      </c>
      <c r="G12" s="53">
        <f>SUM(C12:F12)</f>
        <v>1069.83</v>
      </c>
      <c r="H12" s="54">
        <f>SUM(B12+G12)</f>
        <v>1853.75</v>
      </c>
    </row>
    <row r="13" spans="1:8" ht="17.25" customHeight="1">
      <c r="A13" s="47" t="s">
        <v>25</v>
      </c>
      <c r="B13" s="55">
        <f aca="true" t="shared" si="0" ref="B13:H13">SUM(B10:B12)</f>
        <v>26009.739999999998</v>
      </c>
      <c r="C13" s="55">
        <f t="shared" si="0"/>
        <v>251.95</v>
      </c>
      <c r="D13" s="55">
        <f t="shared" si="0"/>
        <v>848.1800000000001</v>
      </c>
      <c r="E13" s="55">
        <f t="shared" si="0"/>
        <v>462.78</v>
      </c>
      <c r="F13" s="55">
        <f t="shared" si="0"/>
        <v>376.59000000000003</v>
      </c>
      <c r="G13" s="55">
        <f t="shared" si="0"/>
        <v>1939.5</v>
      </c>
      <c r="H13" s="54">
        <f t="shared" si="0"/>
        <v>27949.24</v>
      </c>
    </row>
    <row r="16" spans="1:8" s="5" customFormat="1" ht="12.75">
      <c r="A16" s="15" t="s">
        <v>13</v>
      </c>
      <c r="B16" s="20"/>
      <c r="C16" s="19"/>
      <c r="D16" s="19"/>
      <c r="E16" s="19"/>
      <c r="F16" s="19"/>
      <c r="G16" s="19"/>
      <c r="H16" s="19"/>
    </row>
    <row r="17" spans="2:8" s="5" customFormat="1" ht="12.75">
      <c r="B17" s="21"/>
      <c r="C17" s="21"/>
      <c r="D17" s="21"/>
      <c r="E17" s="21"/>
      <c r="F17" s="21"/>
      <c r="G17" s="21"/>
      <c r="H17" s="21"/>
    </row>
    <row r="18" spans="1:8" s="5" customFormat="1" ht="12.75">
      <c r="A18" s="16" t="s">
        <v>19</v>
      </c>
      <c r="B18" s="22"/>
      <c r="C18" s="22"/>
      <c r="D18" s="23"/>
      <c r="E18" s="23"/>
      <c r="F18" s="23"/>
      <c r="G18" s="23"/>
      <c r="H18" s="23"/>
    </row>
  </sheetData>
  <sheetProtection/>
  <mergeCells count="4">
    <mergeCell ref="A8:A9"/>
    <mergeCell ref="B8:B9"/>
    <mergeCell ref="C8:G8"/>
    <mergeCell ref="H8:H9"/>
  </mergeCells>
  <hyperlinks>
    <hyperlink ref="A16:B16" location="Definitions!A1" display="Click here to see notes, definitions and source."/>
    <hyperlink ref="A18:C18" location="Contents!A1" display="Click here to return to contents."/>
  </hyperlinks>
  <printOptions horizontalCentered="1"/>
  <pageMargins left="0.45" right="0.45" top="0.75" bottom="0.75" header="0.3" footer="0.3"/>
  <pageSetup horizontalDpi="600" verticalDpi="600" orientation="landscape" r:id="rId1"/>
  <ignoredErrors>
    <ignoredError sqref="G10: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Wilson</dc:creator>
  <cp:keywords/>
  <dc:description/>
  <cp:lastModifiedBy>Deborah Wilson </cp:lastModifiedBy>
  <cp:lastPrinted>2013-11-07T15:24:56Z</cp:lastPrinted>
  <dcterms:created xsi:type="dcterms:W3CDTF">1996-10-14T23:33:28Z</dcterms:created>
  <dcterms:modified xsi:type="dcterms:W3CDTF">2019-01-10T13:11:32Z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