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12" activeTab="0"/>
  </bookViews>
  <sheets>
    <sheet name="Sp16 to Sp15-psc" sheetId="1" r:id="rId1"/>
  </sheets>
  <definedNames>
    <definedName name="_xlnm.Print_Area" localSheetId="0">'Sp16 to Sp15-psc'!$A$1:$E$53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<sst xmlns="http://schemas.openxmlformats.org/spreadsheetml/2006/main" count="44" uniqueCount="44">
  <si>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Full-time</t>
  </si>
  <si>
    <t xml:space="preserve">  Part-time</t>
  </si>
  <si>
    <t xml:space="preserve">  In-State</t>
  </si>
  <si>
    <t xml:space="preserve">  Out-of-State</t>
  </si>
  <si>
    <t xml:space="preserve">  Male</t>
  </si>
  <si>
    <t xml:space="preserve">  Female</t>
  </si>
  <si>
    <t xml:space="preserve">  Undergraduate</t>
  </si>
  <si>
    <t xml:space="preserve">  First-Time Freshmen</t>
  </si>
  <si>
    <t xml:space="preserve">  Other Freshmen</t>
  </si>
  <si>
    <t xml:space="preserve">  Sophomores</t>
  </si>
  <si>
    <t xml:space="preserve">  Juniors</t>
  </si>
  <si>
    <t xml:space="preserve">  Seniors</t>
  </si>
  <si>
    <t xml:space="preserve">  Special Unclassified</t>
  </si>
  <si>
    <t xml:space="preserve">  Black, Non-Hispanic</t>
  </si>
  <si>
    <t xml:space="preserve">  American Indian/Alaskan Native</t>
  </si>
  <si>
    <t xml:space="preserve">  Hispanic</t>
  </si>
  <si>
    <t xml:space="preserve">  White</t>
  </si>
  <si>
    <t>Undergraduate</t>
  </si>
  <si>
    <t xml:space="preserve">  Unknown</t>
  </si>
  <si>
    <t>Full-Time</t>
  </si>
  <si>
    <t>Part-Time</t>
  </si>
  <si>
    <t>Total First-Time Freshman</t>
  </si>
  <si>
    <t xml:space="preserve">  Non-Resident Aliens  (International Students)</t>
  </si>
  <si>
    <t># Difference</t>
  </si>
  <si>
    <t>% Change</t>
  </si>
  <si>
    <t>Total Headcount</t>
  </si>
  <si>
    <t>Status</t>
  </si>
  <si>
    <t>Residency</t>
  </si>
  <si>
    <t>Gender</t>
  </si>
  <si>
    <t>Level</t>
  </si>
  <si>
    <t>Rank</t>
  </si>
  <si>
    <t>Race/ Ethnicity</t>
  </si>
  <si>
    <t>First-Time Freshman</t>
  </si>
  <si>
    <t xml:space="preserve">  Asian</t>
  </si>
  <si>
    <t xml:space="preserve">  Native Hawaiian or Pacific Islander</t>
  </si>
  <si>
    <t xml:space="preserve">  Two or More Races</t>
  </si>
  <si>
    <t>Fall Enrollment</t>
  </si>
  <si>
    <t>Source: WV Higher Education Policy Commission's Student files compiled by Admissions &amp; Records</t>
  </si>
  <si>
    <t>West Virginia University - Potomac State College</t>
  </si>
  <si>
    <t>Spring 2015</t>
  </si>
  <si>
    <t>FTE by Level - by Student College</t>
  </si>
  <si>
    <t>Comparison of Spring 2016 to Spring 2015</t>
  </si>
  <si>
    <t>Spring 2016</t>
  </si>
  <si>
    <t>Institutional Research, April,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</si>
</sst>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}"/>
    <numFmt numFmtId="165" formatCode="#,##0_);\-#,##0_)"/>
    <numFmt numFmtId="166" formatCode="0.0%_)"/>
    <numFmt numFmtId="167" formatCode="#,##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37" fontId="12" fillId="0" borderId="13" xfId="0" applyNumberFormat="1" applyFont="1" applyBorder="1" applyAlignment="1">
      <alignment horizontal="right" vertical="center" indent="2"/>
    </xf>
    <xf numFmtId="165" fontId="12" fillId="0" borderId="13" xfId="0" applyNumberFormat="1" applyFont="1" applyBorder="1" applyAlignment="1">
      <alignment horizontal="right" vertical="center" indent="2"/>
    </xf>
    <xf numFmtId="166" fontId="12" fillId="0" borderId="14" xfId="0" applyNumberFormat="1" applyFont="1" applyBorder="1" applyAlignment="1">
      <alignment horizontal="right" vertical="center" indent="2"/>
    </xf>
    <xf numFmtId="0" fontId="10" fillId="0" borderId="15" xfId="0" applyFont="1" applyBorder="1" applyAlignment="1">
      <alignment vertical="center"/>
    </xf>
    <xf numFmtId="37" fontId="10" fillId="0" borderId="16" xfId="0" applyNumberFormat="1" applyFont="1" applyBorder="1" applyAlignment="1">
      <alignment horizontal="right" vertical="center" indent="2"/>
    </xf>
    <xf numFmtId="165" fontId="10" fillId="0" borderId="16" xfId="0" applyNumberFormat="1" applyFont="1" applyBorder="1" applyAlignment="1">
      <alignment horizontal="right" vertical="center" indent="2"/>
    </xf>
    <xf numFmtId="166" fontId="10" fillId="0" borderId="17" xfId="0" applyNumberFormat="1" applyFont="1" applyBorder="1" applyAlignment="1">
      <alignment horizontal="right" vertical="center" indent="2"/>
    </xf>
    <xf numFmtId="0" fontId="10" fillId="0" borderId="18" xfId="0" applyFont="1" applyBorder="1" applyAlignment="1">
      <alignment vertical="center"/>
    </xf>
    <xf numFmtId="37" fontId="10" fillId="0" borderId="13" xfId="0" applyNumberFormat="1" applyFont="1" applyBorder="1" applyAlignment="1">
      <alignment horizontal="right" vertical="center" indent="2"/>
    </xf>
    <xf numFmtId="165" fontId="10" fillId="0" borderId="13" xfId="0" applyNumberFormat="1" applyFont="1" applyBorder="1" applyAlignment="1">
      <alignment horizontal="right" vertical="center" indent="2"/>
    </xf>
    <xf numFmtId="166" fontId="10" fillId="0" borderId="14" xfId="0" applyNumberFormat="1" applyFont="1" applyBorder="1" applyAlignment="1">
      <alignment horizontal="right" vertical="center" indent="2"/>
    </xf>
    <xf numFmtId="0" fontId="10" fillId="0" borderId="19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167" fontId="10" fillId="0" borderId="16" xfId="0" applyNumberFormat="1" applyFont="1" applyBorder="1" applyAlignment="1">
      <alignment horizontal="right" vertical="center" indent="2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10" fillId="0" borderId="20" xfId="0" applyNumberFormat="1" applyFont="1" applyBorder="1" applyAlignment="1">
      <alignment/>
    </xf>
    <xf numFmtId="166" fontId="10" fillId="0" borderId="21" xfId="0" applyNumberFormat="1" applyFont="1" applyBorder="1" applyAlignment="1">
      <alignment/>
    </xf>
    <xf numFmtId="37" fontId="10" fillId="0" borderId="22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37" fontId="34" fillId="20" borderId="11" xfId="0" applyNumberFormat="1" applyFont="1" applyFill="1" applyBorder="1" applyAlignment="1">
      <alignment horizontal="right" vertical="center" indent="2"/>
    </xf>
    <xf numFmtId="165" fontId="34" fillId="20" borderId="11" xfId="0" applyNumberFormat="1" applyFont="1" applyFill="1" applyBorder="1" applyAlignment="1">
      <alignment horizontal="right" vertical="center" indent="2"/>
    </xf>
    <xf numFmtId="166" fontId="34" fillId="20" borderId="12" xfId="0" applyNumberFormat="1" applyFont="1" applyFill="1" applyBorder="1" applyAlignment="1">
      <alignment horizontal="right" vertical="center" indent="2"/>
    </xf>
    <xf numFmtId="37" fontId="10" fillId="0" borderId="23" xfId="0" applyNumberFormat="1" applyFont="1" applyBorder="1" applyAlignment="1">
      <alignment horizontal="right" vertical="center" indent="2"/>
    </xf>
    <xf numFmtId="165" fontId="10" fillId="0" borderId="23" xfId="0" applyNumberFormat="1" applyFont="1" applyBorder="1" applyAlignment="1">
      <alignment horizontal="right" vertical="center" indent="2"/>
    </xf>
    <xf numFmtId="0" fontId="11" fillId="33" borderId="24" xfId="0" applyFont="1" applyFill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37" fontId="10" fillId="0" borderId="26" xfId="0" applyNumberFormat="1" applyFont="1" applyBorder="1" applyAlignment="1">
      <alignment horizontal="right" vertical="center" indent="2"/>
    </xf>
    <xf numFmtId="165" fontId="10" fillId="0" borderId="26" xfId="0" applyNumberFormat="1" applyFont="1" applyBorder="1" applyAlignment="1">
      <alignment horizontal="right" vertical="center" indent="2"/>
    </xf>
    <xf numFmtId="166" fontId="10" fillId="0" borderId="27" xfId="0" applyNumberFormat="1" applyFont="1" applyBorder="1" applyAlignment="1">
      <alignment horizontal="right" vertical="center" indent="2"/>
    </xf>
    <xf numFmtId="0" fontId="10" fillId="0" borderId="24" xfId="0" applyFont="1" applyBorder="1" applyAlignment="1">
      <alignment vertical="center"/>
    </xf>
    <xf numFmtId="37" fontId="10" fillId="0" borderId="28" xfId="0" applyNumberFormat="1" applyFont="1" applyBorder="1" applyAlignment="1">
      <alignment horizontal="right" vertical="center" indent="2"/>
    </xf>
    <xf numFmtId="165" fontId="10" fillId="0" borderId="28" xfId="0" applyNumberFormat="1" applyFont="1" applyBorder="1" applyAlignment="1">
      <alignment horizontal="right" vertical="center" indent="2"/>
    </xf>
    <xf numFmtId="166" fontId="10" fillId="0" borderId="29" xfId="0" applyNumberFormat="1" applyFont="1" applyBorder="1" applyAlignment="1">
      <alignment horizontal="right" vertical="center" indent="2"/>
    </xf>
    <xf numFmtId="167" fontId="10" fillId="0" borderId="28" xfId="0" applyNumberFormat="1" applyFont="1" applyBorder="1" applyAlignment="1">
      <alignment horizontal="right" vertical="center" indent="2"/>
    </xf>
    <xf numFmtId="0" fontId="8" fillId="22" borderId="18" xfId="0" applyFont="1" applyFill="1" applyBorder="1" applyAlignment="1">
      <alignment vertical="center"/>
    </xf>
    <xf numFmtId="37" fontId="8" fillId="22" borderId="13" xfId="0" applyNumberFormat="1" applyFont="1" applyFill="1" applyBorder="1" applyAlignment="1">
      <alignment horizontal="right" vertical="center" indent="2"/>
    </xf>
    <xf numFmtId="165" fontId="10" fillId="22" borderId="13" xfId="0" applyNumberFormat="1" applyFont="1" applyFill="1" applyBorder="1" applyAlignment="1">
      <alignment horizontal="right" vertical="center" indent="2"/>
    </xf>
    <xf numFmtId="166" fontId="10" fillId="22" borderId="14" xfId="0" applyNumberFormat="1" applyFont="1" applyFill="1" applyBorder="1" applyAlignment="1">
      <alignment horizontal="right" vertical="center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e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tabSelected="1" zoomScalePageLayoutView="0" workbookViewId="0" topLeftCell="A1">
      <selection activeCell="A56" sqref="A56"/>
    </sheetView>
  </sheetViews>
  <sheetFormatPr defaultColWidth="9.140625" defaultRowHeight="12.75"/>
  <cols>
    <col min="1" max="1" width="35.421875" style="2" customWidth="1"/>
    <col min="2" max="3" width="13.28125" style="4" customWidth="1"/>
    <col min="4" max="4" width="13.57421875" style="2" customWidth="1"/>
    <col min="5" max="5" width="14.57421875" style="2" customWidth="1"/>
    <col min="6" max="7" width="9.140625" style="2" customWidth="1"/>
    <col min="8" max="8" width="11.8515625" style="2" customWidth="1"/>
    <col min="9" max="9" width="11.57421875" style="2" customWidth="1"/>
    <col min="10" max="16384" width="9.140625" style="2" customWidth="1"/>
  </cols>
  <sheetData>
    <row r="1" spans="1:3" s="1" customFormat="1" ht="15">
      <c r="A1" s="22" t="s">
        <v>38</v>
      </c>
      <c r="B1" s="3"/>
      <c r="C1" s="3"/>
    </row>
    <row r="2" spans="1:3" s="1" customFormat="1" ht="13.5">
      <c r="A2" s="23" t="s">
        <v>36</v>
      </c>
      <c r="B2" s="3"/>
      <c r="C2" s="3"/>
    </row>
    <row r="3" spans="1:3" s="1" customFormat="1" ht="13.5">
      <c r="A3" s="23" t="s">
        <v>41</v>
      </c>
      <c r="B3" s="3"/>
      <c r="C3" s="3"/>
    </row>
    <row r="4" spans="1:3" s="1" customFormat="1" ht="14.25" thickBot="1">
      <c r="A4" s="23"/>
      <c r="B4" s="3"/>
      <c r="C4" s="3"/>
    </row>
    <row r="5" spans="1:5" ht="21.75" customHeight="1">
      <c r="A5" s="5"/>
      <c r="B5" s="6" t="s">
        <v>42</v>
      </c>
      <c r="C5" s="6" t="s">
        <v>39</v>
      </c>
      <c r="D5" s="6" t="s">
        <v>23</v>
      </c>
      <c r="E5" s="7" t="s">
        <v>24</v>
      </c>
    </row>
    <row r="6" spans="1:5" ht="15" customHeight="1" thickBot="1">
      <c r="A6" s="41" t="s">
        <v>25</v>
      </c>
      <c r="B6" s="8">
        <v>1297</v>
      </c>
      <c r="C6" s="8">
        <v>1395</v>
      </c>
      <c r="D6" s="9">
        <f>B6-C6</f>
        <v>-98</v>
      </c>
      <c r="E6" s="10">
        <f>(B6-C6)/C6</f>
        <v>-0.07025089605734768</v>
      </c>
    </row>
    <row r="7" spans="1:5" ht="8.25" customHeight="1" thickBot="1">
      <c r="A7" s="27"/>
      <c r="B7" s="26"/>
      <c r="C7" s="26"/>
      <c r="D7" s="24"/>
      <c r="E7" s="25"/>
    </row>
    <row r="8" spans="1:5" ht="12.75">
      <c r="A8" s="5" t="s">
        <v>26</v>
      </c>
      <c r="B8" s="36"/>
      <c r="C8" s="36"/>
      <c r="D8" s="37"/>
      <c r="E8" s="38"/>
    </row>
    <row r="9" spans="1:5" ht="12.75">
      <c r="A9" s="11" t="s">
        <v>0</v>
      </c>
      <c r="B9" s="12">
        <v>970</v>
      </c>
      <c r="C9" s="12">
        <v>1047</v>
      </c>
      <c r="D9" s="13">
        <f>B9-C9</f>
        <v>-77</v>
      </c>
      <c r="E9" s="14">
        <f>(B9-C9)/C9</f>
        <v>-0.07354345749761222</v>
      </c>
    </row>
    <row r="10" spans="1:5" ht="13.5" thickBot="1">
      <c r="A10" s="15" t="s">
        <v>1</v>
      </c>
      <c r="B10" s="16">
        <v>327</v>
      </c>
      <c r="C10" s="16">
        <v>348</v>
      </c>
      <c r="D10" s="17">
        <f>B10-C10</f>
        <v>-21</v>
      </c>
      <c r="E10" s="18">
        <f>(B10-C10)/C10</f>
        <v>-0.0603448275862069</v>
      </c>
    </row>
    <row r="11" spans="1:5" ht="13.5" thickBot="1">
      <c r="A11" s="42"/>
      <c r="B11" s="43"/>
      <c r="C11" s="43"/>
      <c r="D11" s="44"/>
      <c r="E11" s="45"/>
    </row>
    <row r="12" spans="1:5" ht="12.75">
      <c r="A12" s="5" t="s">
        <v>27</v>
      </c>
      <c r="B12" s="36"/>
      <c r="C12" s="36"/>
      <c r="D12" s="37"/>
      <c r="E12" s="38"/>
    </row>
    <row r="13" spans="1:5" ht="12.75">
      <c r="A13" s="11" t="s">
        <v>2</v>
      </c>
      <c r="B13" s="12">
        <v>936</v>
      </c>
      <c r="C13" s="12">
        <v>1018</v>
      </c>
      <c r="D13" s="13">
        <f>B13-C13</f>
        <v>-82</v>
      </c>
      <c r="E13" s="14">
        <f>(B13-C13)/C13</f>
        <v>-0.08055009823182711</v>
      </c>
    </row>
    <row r="14" spans="1:5" ht="13.5" thickBot="1">
      <c r="A14" s="15" t="s">
        <v>3</v>
      </c>
      <c r="B14" s="16">
        <v>361</v>
      </c>
      <c r="C14" s="16">
        <v>377</v>
      </c>
      <c r="D14" s="17">
        <f>B14-C14</f>
        <v>-16</v>
      </c>
      <c r="E14" s="18">
        <f>(B14-C14)/C14</f>
        <v>-0.042440318302387266</v>
      </c>
    </row>
    <row r="15" spans="1:5" ht="13.5" thickBot="1">
      <c r="A15" s="42"/>
      <c r="B15" s="43"/>
      <c r="C15" s="43"/>
      <c r="D15" s="44"/>
      <c r="E15" s="45"/>
    </row>
    <row r="16" spans="1:5" ht="12.75">
      <c r="A16" s="5" t="s">
        <v>28</v>
      </c>
      <c r="B16" s="36"/>
      <c r="C16" s="36"/>
      <c r="D16" s="37"/>
      <c r="E16" s="38"/>
    </row>
    <row r="17" spans="1:5" ht="12.75">
      <c r="A17" s="11" t="s">
        <v>4</v>
      </c>
      <c r="B17" s="12">
        <v>554</v>
      </c>
      <c r="C17" s="12">
        <v>607</v>
      </c>
      <c r="D17" s="13">
        <f>B17-C17</f>
        <v>-53</v>
      </c>
      <c r="E17" s="14">
        <f>(B17-C17)/C17</f>
        <v>-0.08731466227347612</v>
      </c>
    </row>
    <row r="18" spans="1:5" ht="13.5" thickBot="1">
      <c r="A18" s="15" t="s">
        <v>5</v>
      </c>
      <c r="B18" s="16">
        <v>743</v>
      </c>
      <c r="C18" s="16">
        <v>788</v>
      </c>
      <c r="D18" s="17">
        <f>B18-C18</f>
        <v>-45</v>
      </c>
      <c r="E18" s="18">
        <f>(B18-C18)/C18</f>
        <v>-0.05710659898477157</v>
      </c>
    </row>
    <row r="19" spans="1:5" ht="13.5" thickBot="1">
      <c r="A19" s="42"/>
      <c r="B19" s="43"/>
      <c r="C19" s="43"/>
      <c r="D19" s="44"/>
      <c r="E19" s="45"/>
    </row>
    <row r="20" spans="1:5" ht="12.75">
      <c r="A20" s="5" t="s">
        <v>29</v>
      </c>
      <c r="B20" s="36"/>
      <c r="C20" s="36"/>
      <c r="D20" s="37"/>
      <c r="E20" s="38"/>
    </row>
    <row r="21" spans="1:5" ht="12.75">
      <c r="A21" s="11" t="s">
        <v>6</v>
      </c>
      <c r="B21" s="12">
        <v>1297</v>
      </c>
      <c r="C21" s="12">
        <v>1395</v>
      </c>
      <c r="D21" s="13">
        <f>B21-C21</f>
        <v>-98</v>
      </c>
      <c r="E21" s="14">
        <f>(B21-C21)/C21</f>
        <v>-0.07025089605734768</v>
      </c>
    </row>
    <row r="22" spans="1:5" ht="13.5" thickBot="1">
      <c r="A22" s="46"/>
      <c r="B22" s="47"/>
      <c r="C22" s="47"/>
      <c r="D22" s="48"/>
      <c r="E22" s="49"/>
    </row>
    <row r="23" spans="1:5" ht="12.75">
      <c r="A23" s="5" t="s">
        <v>30</v>
      </c>
      <c r="B23" s="36"/>
      <c r="C23" s="36"/>
      <c r="D23" s="37"/>
      <c r="E23" s="38"/>
    </row>
    <row r="24" spans="1:5" ht="12.75">
      <c r="A24" s="11" t="s">
        <v>7</v>
      </c>
      <c r="B24" s="12">
        <v>48</v>
      </c>
      <c r="C24" s="12">
        <v>47</v>
      </c>
      <c r="D24" s="13">
        <f aca="true" t="shared" si="0" ref="D24:D29">B24-C24</f>
        <v>1</v>
      </c>
      <c r="E24" s="14">
        <f aca="true" t="shared" si="1" ref="E24:E29">(B24-C24)/C24</f>
        <v>0.02127659574468085</v>
      </c>
    </row>
    <row r="25" spans="1:5" ht="12.75">
      <c r="A25" s="11" t="s">
        <v>8</v>
      </c>
      <c r="B25" s="12">
        <v>488</v>
      </c>
      <c r="C25" s="12">
        <v>544</v>
      </c>
      <c r="D25" s="13">
        <f t="shared" si="0"/>
        <v>-56</v>
      </c>
      <c r="E25" s="14">
        <f t="shared" si="1"/>
        <v>-0.10294117647058823</v>
      </c>
    </row>
    <row r="26" spans="1:5" ht="12.75">
      <c r="A26" s="11" t="s">
        <v>9</v>
      </c>
      <c r="B26" s="12">
        <v>437</v>
      </c>
      <c r="C26" s="12">
        <v>454</v>
      </c>
      <c r="D26" s="13">
        <f t="shared" si="0"/>
        <v>-17</v>
      </c>
      <c r="E26" s="14">
        <f t="shared" si="1"/>
        <v>-0.037444933920704845</v>
      </c>
    </row>
    <row r="27" spans="1:5" ht="12.75">
      <c r="A27" s="11" t="s">
        <v>10</v>
      </c>
      <c r="B27" s="12">
        <v>67</v>
      </c>
      <c r="C27" s="12">
        <v>69</v>
      </c>
      <c r="D27" s="13">
        <f t="shared" si="0"/>
        <v>-2</v>
      </c>
      <c r="E27" s="14">
        <f t="shared" si="1"/>
        <v>-0.028985507246376812</v>
      </c>
    </row>
    <row r="28" spans="1:5" ht="12.75">
      <c r="A28" s="11" t="s">
        <v>11</v>
      </c>
      <c r="B28" s="12">
        <v>2</v>
      </c>
      <c r="C28" s="12">
        <v>9</v>
      </c>
      <c r="D28" s="13">
        <f t="shared" si="0"/>
        <v>-7</v>
      </c>
      <c r="E28" s="14">
        <f t="shared" si="1"/>
        <v>-0.7777777777777778</v>
      </c>
    </row>
    <row r="29" spans="1:5" ht="12.75">
      <c r="A29" s="11" t="s">
        <v>12</v>
      </c>
      <c r="B29" s="12">
        <v>437</v>
      </c>
      <c r="C29" s="12">
        <v>272</v>
      </c>
      <c r="D29" s="13">
        <f t="shared" si="0"/>
        <v>165</v>
      </c>
      <c r="E29" s="14">
        <f t="shared" si="1"/>
        <v>0.6066176470588235</v>
      </c>
    </row>
    <row r="30" spans="1:5" ht="13.5" thickBot="1">
      <c r="A30" s="46"/>
      <c r="B30" s="47"/>
      <c r="C30" s="47"/>
      <c r="D30" s="48"/>
      <c r="E30" s="49"/>
    </row>
    <row r="31" spans="1:5" ht="12.75">
      <c r="A31" s="5" t="s">
        <v>31</v>
      </c>
      <c r="B31" s="36"/>
      <c r="C31" s="36"/>
      <c r="D31" s="37"/>
      <c r="E31" s="38"/>
    </row>
    <row r="32" spans="1:5" ht="12.75">
      <c r="A32" s="20" t="s">
        <v>22</v>
      </c>
      <c r="B32" s="12">
        <v>8</v>
      </c>
      <c r="C32" s="12">
        <v>7</v>
      </c>
      <c r="D32" s="13">
        <f aca="true" t="shared" si="2" ref="D32:D40">B32-C32</f>
        <v>1</v>
      </c>
      <c r="E32" s="14">
        <f aca="true" t="shared" si="3" ref="E32:E40">(B32-C32)/C32</f>
        <v>0.14285714285714285</v>
      </c>
    </row>
    <row r="33" spans="1:5" ht="12.75">
      <c r="A33" s="11" t="s">
        <v>13</v>
      </c>
      <c r="B33" s="12">
        <v>200</v>
      </c>
      <c r="C33" s="12">
        <v>197</v>
      </c>
      <c r="D33" s="13">
        <f t="shared" si="2"/>
        <v>3</v>
      </c>
      <c r="E33" s="14">
        <f t="shared" si="3"/>
        <v>0.015228426395939087</v>
      </c>
    </row>
    <row r="34" spans="1:5" ht="12.75">
      <c r="A34" s="11" t="s">
        <v>14</v>
      </c>
      <c r="B34" s="12">
        <v>6</v>
      </c>
      <c r="C34" s="12">
        <v>7</v>
      </c>
      <c r="D34" s="13">
        <f t="shared" si="2"/>
        <v>-1</v>
      </c>
      <c r="E34" s="14">
        <f t="shared" si="3"/>
        <v>-0.14285714285714285</v>
      </c>
    </row>
    <row r="35" spans="1:5" ht="12.75">
      <c r="A35" s="11" t="s">
        <v>33</v>
      </c>
      <c r="B35" s="12">
        <v>3</v>
      </c>
      <c r="C35" s="12">
        <v>5</v>
      </c>
      <c r="D35" s="13">
        <f t="shared" si="2"/>
        <v>-2</v>
      </c>
      <c r="E35" s="14">
        <f t="shared" si="3"/>
        <v>-0.4</v>
      </c>
    </row>
    <row r="36" spans="1:5" ht="12.75">
      <c r="A36" s="11" t="s">
        <v>34</v>
      </c>
      <c r="B36" s="12">
        <v>3</v>
      </c>
      <c r="C36" s="12">
        <v>2</v>
      </c>
      <c r="D36" s="13">
        <f t="shared" si="2"/>
        <v>1</v>
      </c>
      <c r="E36" s="14">
        <f t="shared" si="3"/>
        <v>0.5</v>
      </c>
    </row>
    <row r="37" spans="1:5" ht="12.75">
      <c r="A37" s="11" t="s">
        <v>15</v>
      </c>
      <c r="B37" s="12">
        <v>40</v>
      </c>
      <c r="C37" s="12">
        <v>40</v>
      </c>
      <c r="D37" s="13">
        <f t="shared" si="2"/>
        <v>0</v>
      </c>
      <c r="E37" s="14">
        <f t="shared" si="3"/>
        <v>0</v>
      </c>
    </row>
    <row r="38" spans="1:5" ht="12.75">
      <c r="A38" s="11" t="s">
        <v>16</v>
      </c>
      <c r="B38" s="12">
        <v>973</v>
      </c>
      <c r="C38" s="12">
        <v>1080</v>
      </c>
      <c r="D38" s="13">
        <f t="shared" si="2"/>
        <v>-107</v>
      </c>
      <c r="E38" s="14">
        <f t="shared" si="3"/>
        <v>-0.09907407407407408</v>
      </c>
    </row>
    <row r="39" spans="1:5" ht="12.75">
      <c r="A39" s="19" t="s">
        <v>35</v>
      </c>
      <c r="B39" s="39">
        <v>49</v>
      </c>
      <c r="C39" s="39">
        <v>16</v>
      </c>
      <c r="D39" s="40">
        <f t="shared" si="2"/>
        <v>33</v>
      </c>
      <c r="E39" s="14">
        <f t="shared" si="3"/>
        <v>2.0625</v>
      </c>
    </row>
    <row r="40" spans="1:5" ht="13.5" thickBot="1">
      <c r="A40" s="15" t="s">
        <v>18</v>
      </c>
      <c r="B40" s="16">
        <v>15</v>
      </c>
      <c r="C40" s="16"/>
      <c r="D40" s="17">
        <f t="shared" si="2"/>
        <v>15</v>
      </c>
      <c r="E40" s="18" t="e">
        <f t="shared" si="3"/>
        <v>#DIV/0!</v>
      </c>
    </row>
    <row r="41" spans="1:5" ht="13.5" thickBot="1">
      <c r="A41" s="42"/>
      <c r="B41" s="43"/>
      <c r="C41" s="43"/>
      <c r="D41" s="44"/>
      <c r="E41" s="45"/>
    </row>
    <row r="42" spans="1:5" ht="12.75">
      <c r="A42" s="5" t="s">
        <v>40</v>
      </c>
      <c r="B42" s="36"/>
      <c r="C42" s="36"/>
      <c r="D42" s="37"/>
      <c r="E42" s="38"/>
    </row>
    <row r="43" spans="1:5" ht="12.75">
      <c r="A43" s="11" t="s">
        <v>17</v>
      </c>
      <c r="B43" s="21">
        <v>1075.7</v>
      </c>
      <c r="C43" s="21">
        <v>1148.4</v>
      </c>
      <c r="D43" s="13">
        <f>B43-C43</f>
        <v>-72.70000000000005</v>
      </c>
      <c r="E43" s="14">
        <f>(B43-C43)/C43</f>
        <v>-0.0633054684778823</v>
      </c>
    </row>
    <row r="44" spans="1:5" ht="13.5" thickBot="1">
      <c r="A44" s="46"/>
      <c r="B44" s="50"/>
      <c r="C44" s="50"/>
      <c r="D44" s="48"/>
      <c r="E44" s="49"/>
    </row>
    <row r="45" spans="1:5" ht="12.75">
      <c r="A45" s="5" t="s">
        <v>32</v>
      </c>
      <c r="B45" s="36"/>
      <c r="C45" s="36"/>
      <c r="D45" s="37"/>
      <c r="E45" s="38"/>
    </row>
    <row r="46" spans="1:5" ht="12.75">
      <c r="A46" s="11" t="s">
        <v>19</v>
      </c>
      <c r="B46" s="12">
        <v>44</v>
      </c>
      <c r="C46" s="12">
        <v>46</v>
      </c>
      <c r="D46" s="13">
        <f>B46-C46</f>
        <v>-2</v>
      </c>
      <c r="E46" s="14">
        <f>(B46-C46)/C46</f>
        <v>-0.043478260869565216</v>
      </c>
    </row>
    <row r="47" spans="1:5" ht="12.75">
      <c r="A47" s="11" t="s">
        <v>20</v>
      </c>
      <c r="B47" s="12">
        <v>4</v>
      </c>
      <c r="C47" s="12">
        <v>1</v>
      </c>
      <c r="D47" s="13">
        <f>B47-C47</f>
        <v>3</v>
      </c>
      <c r="E47" s="14"/>
    </row>
    <row r="48" spans="1:5" ht="13.5" thickBot="1">
      <c r="A48" s="51" t="s">
        <v>21</v>
      </c>
      <c r="B48" s="52">
        <f>SUM(B46:B47)</f>
        <v>48</v>
      </c>
      <c r="C48" s="52">
        <f>SUM(C46:C47)</f>
        <v>47</v>
      </c>
      <c r="D48" s="53">
        <f>B48-C48</f>
        <v>1</v>
      </c>
      <c r="E48" s="54">
        <f>(B48-C48)/C48</f>
        <v>0.02127659574468085</v>
      </c>
    </row>
    <row r="49" spans="1:4" s="28" customFormat="1" ht="9.75">
      <c r="A49" s="30" t="s">
        <v>37</v>
      </c>
      <c r="B49" s="31"/>
      <c r="C49" s="31"/>
      <c r="D49" s="32"/>
    </row>
    <row r="50" spans="1:4" s="28" customFormat="1" ht="9.75">
      <c r="A50" s="33"/>
      <c r="B50" s="34"/>
      <c r="C50" s="34"/>
      <c r="D50" s="34"/>
    </row>
    <row r="51" spans="1:4" s="28" customFormat="1" ht="9.75">
      <c r="A51" s="35" t="s">
        <v>43</v>
      </c>
      <c r="B51" s="35"/>
      <c r="C51" s="35"/>
      <c r="D51" s="35"/>
    </row>
    <row r="52" spans="1:4" s="28" customFormat="1" ht="9.75">
      <c r="A52" s="35"/>
      <c r="B52" s="35"/>
      <c r="C52" s="35"/>
      <c r="D52" s="35"/>
    </row>
    <row r="53" spans="1:4" s="28" customFormat="1" ht="9.75">
      <c r="A53" s="35"/>
      <c r="B53" s="35"/>
      <c r="C53" s="35"/>
      <c r="D53" s="35"/>
    </row>
    <row r="54" spans="2:3" s="28" customFormat="1" ht="9.75">
      <c r="B54" s="29"/>
      <c r="C54" s="29"/>
    </row>
  </sheetData>
  <sheetProtection/>
  <printOptions horizontalCentered="1" verticalCentered="1"/>
  <pageMargins left="0.39" right="0.38" top="0.59" bottom="0.49" header="0.51" footer="0.6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Wilson</dc:creator>
  <cp:keywords/>
  <dc:description/>
  <cp:lastModifiedBy>Deborah Wilson</cp:lastModifiedBy>
  <cp:lastPrinted>2015-02-25T19:17:35Z</cp:lastPrinted>
  <dcterms:created xsi:type="dcterms:W3CDTF">2002-04-03T19:42:36Z</dcterms:created>
  <dcterms:modified xsi:type="dcterms:W3CDTF">2016-04-06T15:15:54Z</dcterms:modified>
  <cp:category/>
  <cp:version/>
  <cp:contentType/>
  <cp:contentStatus/>
</cp:coreProperties>
</file>