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8 to Sp19-psc" sheetId="1" r:id="rId1"/>
  </sheets>
  <definedNames>
    <definedName name="_xlnm.Print_Area" localSheetId="0">'F18 to Sp19-psc'!$A$1:$E$53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<sst xmlns="http://schemas.openxmlformats.org/spreadsheetml/2006/main" count="44" uniqueCount="44">
  <si>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Full-time</t>
  </si>
  <si>
    <t xml:space="preserve">  Part-time</t>
  </si>
  <si>
    <t xml:space="preserve">  In-State</t>
  </si>
  <si>
    <t xml:space="preserve">  Out-of-State</t>
  </si>
  <si>
    <t xml:space="preserve">  Male</t>
  </si>
  <si>
    <t xml:space="preserve">  Female</t>
  </si>
  <si>
    <t xml:space="preserve">  Undergraduate</t>
  </si>
  <si>
    <t xml:space="preserve">  First-Time Freshmen</t>
  </si>
  <si>
    <t xml:space="preserve">  Other Freshmen</t>
  </si>
  <si>
    <t xml:space="preserve">  Sophomores</t>
  </si>
  <si>
    <t xml:space="preserve">  Juniors</t>
  </si>
  <si>
    <t xml:space="preserve">  Seniors</t>
  </si>
  <si>
    <t xml:space="preserve">  Special Unclassified</t>
  </si>
  <si>
    <t xml:space="preserve">  Black, Non-Hispanic</t>
  </si>
  <si>
    <t xml:space="preserve">  American Indian/Alaskan Native</t>
  </si>
  <si>
    <t xml:space="preserve">  Hispanic</t>
  </si>
  <si>
    <t xml:space="preserve">  White</t>
  </si>
  <si>
    <t>Undergraduate</t>
  </si>
  <si>
    <t xml:space="preserve">  Unknown</t>
  </si>
  <si>
    <t>Full-Time</t>
  </si>
  <si>
    <t>Part-Time</t>
  </si>
  <si>
    <t>Total First-Time Freshman</t>
  </si>
  <si>
    <t xml:space="preserve">  Non-Resident Aliens  (International Students)</t>
  </si>
  <si>
    <t># Difference</t>
  </si>
  <si>
    <t>% Change</t>
  </si>
  <si>
    <t>Total Headcount</t>
  </si>
  <si>
    <t>Status</t>
  </si>
  <si>
    <t>Gender</t>
  </si>
  <si>
    <t>Level</t>
  </si>
  <si>
    <t>Rank</t>
  </si>
  <si>
    <t>Race/ Ethnicity</t>
  </si>
  <si>
    <t>First-Time Freshman</t>
  </si>
  <si>
    <t xml:space="preserve">  Asian</t>
  </si>
  <si>
    <t xml:space="preserve">  Native Hawaiian or Pacific Islander</t>
  </si>
  <si>
    <t xml:space="preserve">  Two or More Races</t>
  </si>
  <si>
    <t>Source: WV Higher Education Policy Commission's Student files compiled by Admissions &amp; Records</t>
  </si>
  <si>
    <t>West Virginia University - Potomac State College</t>
  </si>
  <si>
    <t>FTE by Level - by Student College</t>
  </si>
  <si>
    <t>Residency for Fees</t>
  </si>
  <si>
    <t>Spring Enrollment</t>
  </si>
  <si>
    <t>Spring 2019</t>
  </si>
  <si>
    <t>Institutional Research, July, 2019</t>
  </si>
  <si>
    <t>Comparison of Fall 2018 to Spring 2019</t>
  </si>
  <si>
    <t>Fall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</si>
</sst>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}"/>
    <numFmt numFmtId="165" formatCode="#,##0_);\-#,##0_)"/>
    <numFmt numFmtId="166" formatCode="0.0%_)"/>
    <numFmt numFmtId="167" formatCode="#,##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37" fontId="12" fillId="0" borderId="13" xfId="0" applyNumberFormat="1" applyFont="1" applyBorder="1" applyAlignment="1">
      <alignment horizontal="right" vertical="center" indent="2"/>
    </xf>
    <xf numFmtId="165" fontId="12" fillId="0" borderId="13" xfId="0" applyNumberFormat="1" applyFont="1" applyBorder="1" applyAlignment="1">
      <alignment horizontal="right" vertical="center" indent="2"/>
    </xf>
    <xf numFmtId="166" fontId="12" fillId="0" borderId="14" xfId="0" applyNumberFormat="1" applyFont="1" applyBorder="1" applyAlignment="1">
      <alignment horizontal="right" vertical="center" indent="2"/>
    </xf>
    <xf numFmtId="0" fontId="10" fillId="0" borderId="15" xfId="0" applyFont="1" applyBorder="1" applyAlignment="1">
      <alignment vertical="center"/>
    </xf>
    <xf numFmtId="37" fontId="10" fillId="0" borderId="16" xfId="0" applyNumberFormat="1" applyFont="1" applyBorder="1" applyAlignment="1">
      <alignment horizontal="right" vertical="center" indent="2"/>
    </xf>
    <xf numFmtId="165" fontId="10" fillId="0" borderId="16" xfId="0" applyNumberFormat="1" applyFont="1" applyBorder="1" applyAlignment="1">
      <alignment horizontal="right" vertical="center" indent="2"/>
    </xf>
    <xf numFmtId="166" fontId="10" fillId="0" borderId="17" xfId="0" applyNumberFormat="1" applyFont="1" applyBorder="1" applyAlignment="1">
      <alignment horizontal="right" vertical="center" indent="2"/>
    </xf>
    <xf numFmtId="0" fontId="10" fillId="0" borderId="18" xfId="0" applyFont="1" applyBorder="1" applyAlignment="1">
      <alignment vertical="center"/>
    </xf>
    <xf numFmtId="37" fontId="10" fillId="0" borderId="13" xfId="0" applyNumberFormat="1" applyFont="1" applyBorder="1" applyAlignment="1">
      <alignment horizontal="right" vertical="center" indent="2"/>
    </xf>
    <xf numFmtId="165" fontId="10" fillId="0" borderId="13" xfId="0" applyNumberFormat="1" applyFont="1" applyBorder="1" applyAlignment="1">
      <alignment horizontal="right" vertical="center" indent="2"/>
    </xf>
    <xf numFmtId="166" fontId="10" fillId="0" borderId="14" xfId="0" applyNumberFormat="1" applyFont="1" applyBorder="1" applyAlignment="1">
      <alignment horizontal="right" vertical="center" indent="2"/>
    </xf>
    <xf numFmtId="0" fontId="10" fillId="0" borderId="19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167" fontId="10" fillId="0" borderId="16" xfId="0" applyNumberFormat="1" applyFont="1" applyBorder="1" applyAlignment="1">
      <alignment horizontal="right" vertical="center" indent="2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10" fillId="0" borderId="20" xfId="0" applyNumberFormat="1" applyFont="1" applyBorder="1" applyAlignment="1">
      <alignment/>
    </xf>
    <xf numFmtId="166" fontId="10" fillId="0" borderId="21" xfId="0" applyNumberFormat="1" applyFont="1" applyBorder="1" applyAlignment="1">
      <alignment/>
    </xf>
    <xf numFmtId="37" fontId="10" fillId="0" borderId="22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37" fontId="34" fillId="20" borderId="11" xfId="0" applyNumberFormat="1" applyFont="1" applyFill="1" applyBorder="1" applyAlignment="1">
      <alignment horizontal="right" vertical="center" indent="2"/>
    </xf>
    <xf numFmtId="165" fontId="34" fillId="20" borderId="11" xfId="0" applyNumberFormat="1" applyFont="1" applyFill="1" applyBorder="1" applyAlignment="1">
      <alignment horizontal="right" vertical="center" indent="2"/>
    </xf>
    <xf numFmtId="166" fontId="34" fillId="20" borderId="12" xfId="0" applyNumberFormat="1" applyFont="1" applyFill="1" applyBorder="1" applyAlignment="1">
      <alignment horizontal="right" vertical="center" indent="2"/>
    </xf>
    <xf numFmtId="37" fontId="10" fillId="0" borderId="23" xfId="0" applyNumberFormat="1" applyFont="1" applyBorder="1" applyAlignment="1">
      <alignment horizontal="right" vertical="center" indent="2"/>
    </xf>
    <xf numFmtId="165" fontId="10" fillId="0" borderId="23" xfId="0" applyNumberFormat="1" applyFont="1" applyBorder="1" applyAlignment="1">
      <alignment horizontal="right" vertical="center" indent="2"/>
    </xf>
    <xf numFmtId="0" fontId="11" fillId="33" borderId="24" xfId="0" applyFont="1" applyFill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37" fontId="10" fillId="0" borderId="26" xfId="0" applyNumberFormat="1" applyFont="1" applyBorder="1" applyAlignment="1">
      <alignment horizontal="right" vertical="center" indent="2"/>
    </xf>
    <xf numFmtId="165" fontId="10" fillId="0" borderId="26" xfId="0" applyNumberFormat="1" applyFont="1" applyBorder="1" applyAlignment="1">
      <alignment horizontal="right" vertical="center" indent="2"/>
    </xf>
    <xf numFmtId="166" fontId="10" fillId="0" borderId="27" xfId="0" applyNumberFormat="1" applyFont="1" applyBorder="1" applyAlignment="1">
      <alignment horizontal="right" vertical="center" indent="2"/>
    </xf>
    <xf numFmtId="0" fontId="10" fillId="0" borderId="24" xfId="0" applyFont="1" applyBorder="1" applyAlignment="1">
      <alignment vertical="center"/>
    </xf>
    <xf numFmtId="37" fontId="10" fillId="0" borderId="28" xfId="0" applyNumberFormat="1" applyFont="1" applyBorder="1" applyAlignment="1">
      <alignment horizontal="right" vertical="center" indent="2"/>
    </xf>
    <xf numFmtId="165" fontId="10" fillId="0" borderId="28" xfId="0" applyNumberFormat="1" applyFont="1" applyBorder="1" applyAlignment="1">
      <alignment horizontal="right" vertical="center" indent="2"/>
    </xf>
    <xf numFmtId="166" fontId="10" fillId="0" borderId="29" xfId="0" applyNumberFormat="1" applyFont="1" applyBorder="1" applyAlignment="1">
      <alignment horizontal="right" vertical="center" indent="2"/>
    </xf>
    <xf numFmtId="167" fontId="10" fillId="0" borderId="28" xfId="0" applyNumberFormat="1" applyFont="1" applyBorder="1" applyAlignment="1">
      <alignment horizontal="right" vertical="center" indent="2"/>
    </xf>
    <xf numFmtId="0" fontId="8" fillId="22" borderId="18" xfId="0" applyFont="1" applyFill="1" applyBorder="1" applyAlignment="1">
      <alignment vertical="center"/>
    </xf>
    <xf numFmtId="37" fontId="8" fillId="22" borderId="13" xfId="0" applyNumberFormat="1" applyFont="1" applyFill="1" applyBorder="1" applyAlignment="1">
      <alignment horizontal="right" vertical="center" indent="2"/>
    </xf>
    <xf numFmtId="165" fontId="8" fillId="22" borderId="13" xfId="0" applyNumberFormat="1" applyFont="1" applyFill="1" applyBorder="1" applyAlignment="1">
      <alignment horizontal="right" vertical="center" indent="2"/>
    </xf>
    <xf numFmtId="166" fontId="8" fillId="22" borderId="14" xfId="0" applyNumberFormat="1" applyFont="1" applyFill="1" applyBorder="1" applyAlignment="1">
      <alignment horizontal="right" vertical="center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e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5.421875" style="2" customWidth="1"/>
    <col min="2" max="3" width="13.28125" style="4" customWidth="1"/>
    <col min="4" max="4" width="13.57421875" style="2" customWidth="1"/>
    <col min="5" max="5" width="14.57421875" style="2" customWidth="1"/>
    <col min="6" max="7" width="9.140625" style="2" customWidth="1"/>
    <col min="8" max="8" width="11.8515625" style="2" customWidth="1"/>
    <col min="9" max="9" width="11.57421875" style="2" customWidth="1"/>
    <col min="10" max="16384" width="9.140625" style="2" customWidth="1"/>
  </cols>
  <sheetData>
    <row r="1" spans="1:3" s="1" customFormat="1" ht="15.75">
      <c r="A1" s="22" t="s">
        <v>36</v>
      </c>
      <c r="B1" s="3"/>
      <c r="C1" s="3"/>
    </row>
    <row r="2" spans="1:3" s="1" customFormat="1" ht="15">
      <c r="A2" s="23" t="s">
        <v>39</v>
      </c>
      <c r="B2" s="3"/>
      <c r="C2" s="3"/>
    </row>
    <row r="3" spans="1:3" s="1" customFormat="1" ht="15">
      <c r="A3" s="23" t="s">
        <v>42</v>
      </c>
      <c r="B3" s="3"/>
      <c r="C3" s="3"/>
    </row>
    <row r="4" spans="1:3" s="1" customFormat="1" ht="15.75" thickBot="1">
      <c r="A4" s="23"/>
      <c r="B4" s="3"/>
      <c r="C4" s="3"/>
    </row>
    <row r="5" spans="1:5" ht="21.75" customHeight="1">
      <c r="A5" s="5"/>
      <c r="B5" s="6" t="s">
        <v>43</v>
      </c>
      <c r="C5" s="6" t="s">
        <v>40</v>
      </c>
      <c r="D5" s="6" t="s">
        <v>23</v>
      </c>
      <c r="E5" s="7" t="s">
        <v>24</v>
      </c>
    </row>
    <row r="6" spans="1:5" ht="15" customHeight="1" thickBot="1">
      <c r="A6" s="41" t="s">
        <v>25</v>
      </c>
      <c r="B6" s="8">
        <v>1340</v>
      </c>
      <c r="C6" s="8">
        <v>1204</v>
      </c>
      <c r="D6" s="9">
        <f>B6-C6</f>
        <v>136</v>
      </c>
      <c r="E6" s="10">
        <f>(B6-C6)/C6</f>
        <v>0.11295681063122924</v>
      </c>
    </row>
    <row r="7" spans="1:5" ht="8.25" customHeight="1" thickBot="1">
      <c r="A7" s="27"/>
      <c r="B7" s="26"/>
      <c r="C7" s="26"/>
      <c r="D7" s="24"/>
      <c r="E7" s="25"/>
    </row>
    <row r="8" spans="1:5" ht="12.75">
      <c r="A8" s="5" t="s">
        <v>26</v>
      </c>
      <c r="B8" s="36"/>
      <c r="C8" s="36"/>
      <c r="D8" s="37"/>
      <c r="E8" s="38"/>
    </row>
    <row r="9" spans="1:5" ht="12.75">
      <c r="A9" s="11" t="s">
        <v>0</v>
      </c>
      <c r="B9" s="12">
        <v>1018</v>
      </c>
      <c r="C9" s="12">
        <v>868</v>
      </c>
      <c r="D9" s="13">
        <f>B9-C9</f>
        <v>150</v>
      </c>
      <c r="E9" s="14">
        <f>(B9-C9)/C9</f>
        <v>0.1728110599078341</v>
      </c>
    </row>
    <row r="10" spans="1:5" ht="13.5" thickBot="1">
      <c r="A10" s="15" t="s">
        <v>1</v>
      </c>
      <c r="B10" s="16">
        <v>322</v>
      </c>
      <c r="C10" s="16">
        <v>336</v>
      </c>
      <c r="D10" s="17">
        <f>B10-C10</f>
        <v>-14</v>
      </c>
      <c r="E10" s="18">
        <f>(B10-C10)/C10</f>
        <v>-0.041666666666666664</v>
      </c>
    </row>
    <row r="11" spans="1:5" ht="13.5" thickBot="1">
      <c r="A11" s="42"/>
      <c r="B11" s="43"/>
      <c r="C11" s="43"/>
      <c r="D11" s="44"/>
      <c r="E11" s="45"/>
    </row>
    <row r="12" spans="1:5" ht="12.75">
      <c r="A12" s="5" t="s">
        <v>38</v>
      </c>
      <c r="B12" s="36"/>
      <c r="C12" s="36"/>
      <c r="D12" s="37"/>
      <c r="E12" s="38"/>
    </row>
    <row r="13" spans="1:5" ht="12.75">
      <c r="A13" s="11" t="s">
        <v>2</v>
      </c>
      <c r="B13" s="12">
        <v>1067</v>
      </c>
      <c r="C13" s="12">
        <v>963</v>
      </c>
      <c r="D13" s="13">
        <f>B13-C13</f>
        <v>104</v>
      </c>
      <c r="E13" s="14">
        <f>(B13-C13)/C13</f>
        <v>0.10799584631360332</v>
      </c>
    </row>
    <row r="14" spans="1:5" ht="13.5" thickBot="1">
      <c r="A14" s="15" t="s">
        <v>3</v>
      </c>
      <c r="B14" s="16">
        <v>273</v>
      </c>
      <c r="C14" s="16">
        <v>241</v>
      </c>
      <c r="D14" s="17">
        <f>B14-C14</f>
        <v>32</v>
      </c>
      <c r="E14" s="18">
        <f>(B14-C14)/C14</f>
        <v>0.13278008298755187</v>
      </c>
    </row>
    <row r="15" spans="1:5" ht="13.5" thickBot="1">
      <c r="A15" s="42"/>
      <c r="B15" s="43"/>
      <c r="C15" s="43"/>
      <c r="D15" s="44"/>
      <c r="E15" s="45"/>
    </row>
    <row r="16" spans="1:5" ht="12.75">
      <c r="A16" s="5" t="s">
        <v>27</v>
      </c>
      <c r="B16" s="36"/>
      <c r="C16" s="36"/>
      <c r="D16" s="37"/>
      <c r="E16" s="38"/>
    </row>
    <row r="17" spans="1:5" ht="12.75">
      <c r="A17" s="11" t="s">
        <v>4</v>
      </c>
      <c r="B17" s="12">
        <v>583</v>
      </c>
      <c r="C17" s="12">
        <v>512</v>
      </c>
      <c r="D17" s="13">
        <f>B17-C17</f>
        <v>71</v>
      </c>
      <c r="E17" s="14">
        <f>(B17-C17)/C17</f>
        <v>0.138671875</v>
      </c>
    </row>
    <row r="18" spans="1:5" ht="13.5" thickBot="1">
      <c r="A18" s="15" t="s">
        <v>5</v>
      </c>
      <c r="B18" s="16">
        <v>757</v>
      </c>
      <c r="C18" s="16">
        <v>692</v>
      </c>
      <c r="D18" s="17">
        <f>B18-C18</f>
        <v>65</v>
      </c>
      <c r="E18" s="18">
        <f>(B18-C18)/C18</f>
        <v>0.09393063583815028</v>
      </c>
    </row>
    <row r="19" spans="1:5" ht="13.5" thickBot="1">
      <c r="A19" s="42"/>
      <c r="B19" s="43"/>
      <c r="C19" s="43"/>
      <c r="D19" s="44"/>
      <c r="E19" s="45"/>
    </row>
    <row r="20" spans="1:5" ht="12.75">
      <c r="A20" s="5" t="s">
        <v>28</v>
      </c>
      <c r="B20" s="36"/>
      <c r="C20" s="36"/>
      <c r="D20" s="37"/>
      <c r="E20" s="38"/>
    </row>
    <row r="21" spans="1:5" ht="12.75">
      <c r="A21" s="11" t="s">
        <v>6</v>
      </c>
      <c r="B21" s="12">
        <v>1340</v>
      </c>
      <c r="C21" s="12">
        <v>1204</v>
      </c>
      <c r="D21" s="13">
        <f>B21-C21</f>
        <v>136</v>
      </c>
      <c r="E21" s="14">
        <f>(B21-C21)/C21</f>
        <v>0.11295681063122924</v>
      </c>
    </row>
    <row r="22" spans="1:5" ht="13.5" thickBot="1">
      <c r="A22" s="46"/>
      <c r="B22" s="47"/>
      <c r="C22" s="47"/>
      <c r="D22" s="48"/>
      <c r="E22" s="49"/>
    </row>
    <row r="23" spans="1:5" ht="12.75">
      <c r="A23" s="5" t="s">
        <v>29</v>
      </c>
      <c r="B23" s="36"/>
      <c r="C23" s="36"/>
      <c r="D23" s="37"/>
      <c r="E23" s="38"/>
    </row>
    <row r="24" spans="1:5" ht="12.75">
      <c r="A24" s="11" t="s">
        <v>7</v>
      </c>
      <c r="B24" s="12">
        <v>537</v>
      </c>
      <c r="C24" s="12">
        <v>31</v>
      </c>
      <c r="D24" s="13">
        <f aca="true" t="shared" si="0" ref="D24:D29">B24-C24</f>
        <v>506</v>
      </c>
      <c r="E24" s="14">
        <f aca="true" t="shared" si="1" ref="E24:E29">(B24-C24)/C24</f>
        <v>16.322580645161292</v>
      </c>
    </row>
    <row r="25" spans="1:5" ht="12.75">
      <c r="A25" s="11" t="s">
        <v>8</v>
      </c>
      <c r="B25" s="12">
        <v>199</v>
      </c>
      <c r="C25" s="12">
        <v>463</v>
      </c>
      <c r="D25" s="13">
        <f t="shared" si="0"/>
        <v>-264</v>
      </c>
      <c r="E25" s="14">
        <f t="shared" si="1"/>
        <v>-0.5701943844492441</v>
      </c>
    </row>
    <row r="26" spans="1:5" ht="12.75">
      <c r="A26" s="11" t="s">
        <v>9</v>
      </c>
      <c r="B26" s="12">
        <v>220</v>
      </c>
      <c r="C26" s="12">
        <v>265</v>
      </c>
      <c r="D26" s="13">
        <f t="shared" si="0"/>
        <v>-45</v>
      </c>
      <c r="E26" s="14">
        <f t="shared" si="1"/>
        <v>-0.16981132075471697</v>
      </c>
    </row>
    <row r="27" spans="1:5" ht="12.75">
      <c r="A27" s="11" t="s">
        <v>10</v>
      </c>
      <c r="B27" s="12">
        <v>79</v>
      </c>
      <c r="C27" s="12">
        <v>127</v>
      </c>
      <c r="D27" s="13">
        <f t="shared" si="0"/>
        <v>-48</v>
      </c>
      <c r="E27" s="14">
        <f t="shared" si="1"/>
        <v>-0.3779527559055118</v>
      </c>
    </row>
    <row r="28" spans="1:5" ht="12.75">
      <c r="A28" s="11" t="s">
        <v>11</v>
      </c>
      <c r="B28" s="12">
        <v>44</v>
      </c>
      <c r="C28" s="12">
        <v>54</v>
      </c>
      <c r="D28" s="13">
        <f t="shared" si="0"/>
        <v>-10</v>
      </c>
      <c r="E28" s="14">
        <f t="shared" si="1"/>
        <v>-0.18518518518518517</v>
      </c>
    </row>
    <row r="29" spans="1:5" ht="12.75">
      <c r="A29" s="11" t="s">
        <v>12</v>
      </c>
      <c r="B29" s="12">
        <v>261</v>
      </c>
      <c r="C29" s="12">
        <v>264</v>
      </c>
      <c r="D29" s="13">
        <f t="shared" si="0"/>
        <v>-3</v>
      </c>
      <c r="E29" s="14">
        <f t="shared" si="1"/>
        <v>-0.011363636363636364</v>
      </c>
    </row>
    <row r="30" spans="1:5" ht="13.5" thickBot="1">
      <c r="A30" s="46"/>
      <c r="B30" s="47"/>
      <c r="C30" s="47"/>
      <c r="D30" s="48"/>
      <c r="E30" s="49"/>
    </row>
    <row r="31" spans="1:5" ht="12.75">
      <c r="A31" s="5" t="s">
        <v>30</v>
      </c>
      <c r="B31" s="36"/>
      <c r="C31" s="36"/>
      <c r="D31" s="37"/>
      <c r="E31" s="38"/>
    </row>
    <row r="32" spans="1:5" ht="12.75">
      <c r="A32" s="20" t="s">
        <v>22</v>
      </c>
      <c r="B32" s="12">
        <v>5</v>
      </c>
      <c r="C32" s="12">
        <v>4</v>
      </c>
      <c r="D32" s="13">
        <f aca="true" t="shared" si="2" ref="D32:D40">B32-C32</f>
        <v>1</v>
      </c>
      <c r="E32" s="14">
        <f aca="true" t="shared" si="3" ref="E32:E40">(B32-C32)/C32</f>
        <v>0.25</v>
      </c>
    </row>
    <row r="33" spans="1:5" ht="12.75">
      <c r="A33" s="11" t="s">
        <v>13</v>
      </c>
      <c r="B33" s="12">
        <v>106</v>
      </c>
      <c r="C33" s="12">
        <v>100</v>
      </c>
      <c r="D33" s="13">
        <f t="shared" si="2"/>
        <v>6</v>
      </c>
      <c r="E33" s="14">
        <f t="shared" si="3"/>
        <v>0.06</v>
      </c>
    </row>
    <row r="34" spans="1:5" ht="12.75">
      <c r="A34" s="11" t="s">
        <v>14</v>
      </c>
      <c r="B34" s="12">
        <v>3</v>
      </c>
      <c r="C34" s="12">
        <v>2</v>
      </c>
      <c r="D34" s="13">
        <f t="shared" si="2"/>
        <v>1</v>
      </c>
      <c r="E34" s="14">
        <f t="shared" si="3"/>
        <v>0.5</v>
      </c>
    </row>
    <row r="35" spans="1:5" ht="12.75">
      <c r="A35" s="11" t="s">
        <v>32</v>
      </c>
      <c r="B35" s="12">
        <v>13</v>
      </c>
      <c r="C35" s="12">
        <v>11</v>
      </c>
      <c r="D35" s="13">
        <f t="shared" si="2"/>
        <v>2</v>
      </c>
      <c r="E35" s="14">
        <f t="shared" si="3"/>
        <v>0.18181818181818182</v>
      </c>
    </row>
    <row r="36" spans="1:5" ht="12.75">
      <c r="A36" s="11" t="s">
        <v>33</v>
      </c>
      <c r="B36" s="12">
        <v>1</v>
      </c>
      <c r="C36" s="12">
        <v>1</v>
      </c>
      <c r="D36" s="13">
        <f t="shared" si="2"/>
        <v>0</v>
      </c>
      <c r="E36" s="14">
        <f t="shared" si="3"/>
        <v>0</v>
      </c>
    </row>
    <row r="37" spans="1:5" ht="12.75">
      <c r="A37" s="11" t="s">
        <v>15</v>
      </c>
      <c r="B37" s="12">
        <v>44</v>
      </c>
      <c r="C37" s="12">
        <v>43</v>
      </c>
      <c r="D37" s="13">
        <f t="shared" si="2"/>
        <v>1</v>
      </c>
      <c r="E37" s="14">
        <f t="shared" si="3"/>
        <v>0.023255813953488372</v>
      </c>
    </row>
    <row r="38" spans="1:5" ht="12.75">
      <c r="A38" s="11" t="s">
        <v>16</v>
      </c>
      <c r="B38" s="12">
        <v>1091</v>
      </c>
      <c r="C38" s="12">
        <v>977</v>
      </c>
      <c r="D38" s="13">
        <f t="shared" si="2"/>
        <v>114</v>
      </c>
      <c r="E38" s="14">
        <f t="shared" si="3"/>
        <v>0.11668372569089049</v>
      </c>
    </row>
    <row r="39" spans="1:5" ht="12.75">
      <c r="A39" s="19" t="s">
        <v>34</v>
      </c>
      <c r="B39" s="39">
        <v>57</v>
      </c>
      <c r="C39" s="39">
        <v>53</v>
      </c>
      <c r="D39" s="40">
        <f t="shared" si="2"/>
        <v>4</v>
      </c>
      <c r="E39" s="14">
        <f t="shared" si="3"/>
        <v>0.07547169811320754</v>
      </c>
    </row>
    <row r="40" spans="1:5" ht="13.5" thickBot="1">
      <c r="A40" s="15" t="s">
        <v>18</v>
      </c>
      <c r="B40" s="16">
        <v>20</v>
      </c>
      <c r="C40" s="16">
        <v>13</v>
      </c>
      <c r="D40" s="17">
        <f t="shared" si="2"/>
        <v>7</v>
      </c>
      <c r="E40" s="18">
        <f t="shared" si="3"/>
        <v>0.5384615384615384</v>
      </c>
    </row>
    <row r="41" spans="1:5" ht="13.5" thickBot="1">
      <c r="A41" s="42"/>
      <c r="B41" s="43"/>
      <c r="C41" s="43"/>
      <c r="D41" s="44"/>
      <c r="E41" s="45"/>
    </row>
    <row r="42" spans="1:5" ht="12.75">
      <c r="A42" s="5" t="s">
        <v>37</v>
      </c>
      <c r="B42" s="36"/>
      <c r="C42" s="36"/>
      <c r="D42" s="37"/>
      <c r="E42" s="38"/>
    </row>
    <row r="43" spans="1:5" ht="12.75">
      <c r="A43" s="11" t="s">
        <v>17</v>
      </c>
      <c r="B43" s="21">
        <v>1062.3</v>
      </c>
      <c r="C43" s="21">
        <v>942.2</v>
      </c>
      <c r="D43" s="13">
        <f>B43-C43</f>
        <v>120.09999999999991</v>
      </c>
      <c r="E43" s="14">
        <f>(B43-C43)/C43</f>
        <v>0.12746762895351296</v>
      </c>
    </row>
    <row r="44" spans="1:5" ht="13.5" thickBot="1">
      <c r="A44" s="46"/>
      <c r="B44" s="50"/>
      <c r="C44" s="50"/>
      <c r="D44" s="48"/>
      <c r="E44" s="49"/>
    </row>
    <row r="45" spans="1:5" ht="12.75">
      <c r="A45" s="5" t="s">
        <v>31</v>
      </c>
      <c r="B45" s="36"/>
      <c r="C45" s="36"/>
      <c r="D45" s="37"/>
      <c r="E45" s="38"/>
    </row>
    <row r="46" spans="1:5" ht="12.75">
      <c r="A46" s="11" t="s">
        <v>19</v>
      </c>
      <c r="B46" s="12">
        <v>533</v>
      </c>
      <c r="C46" s="12">
        <v>28</v>
      </c>
      <c r="D46" s="13">
        <f>B46-C46</f>
        <v>505</v>
      </c>
      <c r="E46" s="14">
        <f>(B46-C46)/C46</f>
        <v>18.035714285714285</v>
      </c>
    </row>
    <row r="47" spans="1:5" ht="12.75">
      <c r="A47" s="11" t="s">
        <v>20</v>
      </c>
      <c r="B47" s="12">
        <v>4</v>
      </c>
      <c r="C47" s="12">
        <v>3</v>
      </c>
      <c r="D47" s="13">
        <f>B47-C47</f>
        <v>1</v>
      </c>
      <c r="E47" s="14"/>
    </row>
    <row r="48" spans="1:5" ht="13.5" thickBot="1">
      <c r="A48" s="51" t="s">
        <v>21</v>
      </c>
      <c r="B48" s="52">
        <f>SUM(B46:B47)</f>
        <v>537</v>
      </c>
      <c r="C48" s="52">
        <f>SUM(C46:C47)</f>
        <v>31</v>
      </c>
      <c r="D48" s="53">
        <f>B48-C48</f>
        <v>506</v>
      </c>
      <c r="E48" s="54">
        <f>(B48-C48)/C48</f>
        <v>16.322580645161292</v>
      </c>
    </row>
    <row r="49" spans="1:4" s="28" customFormat="1" ht="11.25">
      <c r="A49" s="30" t="s">
        <v>35</v>
      </c>
      <c r="B49" s="31"/>
      <c r="C49" s="31"/>
      <c r="D49" s="32"/>
    </row>
    <row r="50" spans="1:4" s="28" customFormat="1" ht="11.25">
      <c r="A50" s="33"/>
      <c r="B50" s="34"/>
      <c r="C50" s="34"/>
      <c r="D50" s="34"/>
    </row>
    <row r="51" spans="1:4" s="28" customFormat="1" ht="11.25">
      <c r="A51" s="35" t="s">
        <v>41</v>
      </c>
      <c r="B51" s="35"/>
      <c r="C51" s="35"/>
      <c r="D51" s="35"/>
    </row>
    <row r="52" spans="1:4" s="28" customFormat="1" ht="11.25">
      <c r="A52" s="35"/>
      <c r="B52" s="35"/>
      <c r="C52" s="35"/>
      <c r="D52" s="35"/>
    </row>
    <row r="53" spans="1:4" s="28" customFormat="1" ht="11.25">
      <c r="A53" s="35"/>
      <c r="B53" s="35"/>
      <c r="C53" s="35"/>
      <c r="D53" s="35"/>
    </row>
    <row r="54" spans="2:3" s="28" customFormat="1" ht="11.25">
      <c r="B54" s="29"/>
      <c r="C54" s="29"/>
    </row>
  </sheetData>
  <sheetProtection/>
  <printOptions horizontalCentered="1" verticalCentered="1"/>
  <pageMargins left="0.39" right="0.38" top="0.59" bottom="0.49" header="0.51" footer="0.6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Wilson</dc:creator>
  <cp:keywords/>
  <dc:description/>
  <cp:lastModifiedBy>Deborah Wilson </cp:lastModifiedBy>
  <cp:lastPrinted>2015-02-25T19:17:35Z</cp:lastPrinted>
  <dcterms:created xsi:type="dcterms:W3CDTF">2002-04-03T19:42:36Z</dcterms:created>
  <dcterms:modified xsi:type="dcterms:W3CDTF">2019-07-24T15:22:59Z</dcterms:modified>
  <cp:category/>
  <cp:version/>
  <cp:contentType/>
  <cp:contentStatus/>
</cp:coreProperties>
</file>